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370" windowHeight="10890" activeTab="0"/>
  </bookViews>
  <sheets>
    <sheet name="Таб 2" sheetId="1" r:id="rId1"/>
    <sheet name="Таб 3" sheetId="2" r:id="rId2"/>
    <sheet name="таб 1" sheetId="3" r:id="rId3"/>
    <sheet name="коэфф" sheetId="4" r:id="rId4"/>
  </sheets>
  <definedNames>
    <definedName name="_xlnm.Print_Titles" localSheetId="0">'Таб 2'!$2:$4</definedName>
    <definedName name="_xlnm.Print_Titles" localSheetId="1">'Таб 3'!$4:$7</definedName>
  </definedNames>
  <calcPr fullCalcOnLoad="1" fullPrecision="0" refMode="R1C1"/>
</workbook>
</file>

<file path=xl/sharedStrings.xml><?xml version="1.0" encoding="utf-8"?>
<sst xmlns="http://schemas.openxmlformats.org/spreadsheetml/2006/main" count="678" uniqueCount="473">
  <si>
    <t>№ п/п</t>
  </si>
  <si>
    <t xml:space="preserve">Средняя арифм. цена </t>
  </si>
  <si>
    <t>Значение №1</t>
  </si>
  <si>
    <t>Значение №2</t>
  </si>
  <si>
    <t>Значение №3</t>
  </si>
  <si>
    <t>Значение №4</t>
  </si>
  <si>
    <t>Технические характеристики (марка, ГОСТ,ТУ, сорт, размер)</t>
  </si>
  <si>
    <t>Наименование продукции (работы, услуги)</t>
  </si>
  <si>
    <t>3. Проверка однородности рассматриваемой ценовой информации и сопоставление с ценой продукции (работы, услуги) из ранее действовавшего договора</t>
  </si>
  <si>
    <t>Наименование продукции</t>
  </si>
  <si>
    <t xml:space="preserve">Индекс Росстата,              
отражающий изменение цен по соответствующей группе продукции (в случае индексации цены из ранее действовавшего договора)
</t>
  </si>
  <si>
    <t>Начальная (максимальная) цена,
руб.</t>
  </si>
  <si>
    <t>Приложение № 3</t>
  </si>
  <si>
    <t>Начальная (максимальная) цена единицы продукции,
руб.</t>
  </si>
  <si>
    <t>Зам. главного врача по экономическим вопросам</t>
  </si>
  <si>
    <t>А.В. Вдовина</t>
  </si>
  <si>
    <t>цена, руб.(скорректированная)</t>
  </si>
  <si>
    <t xml:space="preserve">Цена единицы продукции из ранее действовавшего договора, руб. </t>
  </si>
  <si>
    <t>Цена единицы продукции из ранее действовавшего договора, руб.   с учетом индекса.</t>
  </si>
  <si>
    <t xml:space="preserve">Заказчик </t>
  </si>
  <si>
    <t>ЧУЗ «КБ «РЖД-Медицина» г. Самара</t>
  </si>
  <si>
    <t xml:space="preserve">Предмет закупки </t>
  </si>
  <si>
    <t>Номер строки плана закупок</t>
  </si>
  <si>
    <t xml:space="preserve">Наименование закупаемой продукции </t>
  </si>
  <si>
    <t>Метод расчета начальной (максимальной) цены договора</t>
  </si>
  <si>
    <t>Метод сопоставимых рыночных цен</t>
  </si>
  <si>
    <t>Обоснование выбора метода расчета начальной (максимальной) цены договора</t>
  </si>
  <si>
    <t>Перечень значений цифровой информации, использованной в расчёте</t>
  </si>
  <si>
    <t>Перечень значений ценовой информации (цен единицы продукции), полученных из иных общедоступных источников*</t>
  </si>
  <si>
    <t>Нет</t>
  </si>
  <si>
    <t>Дата и номер ранее действовавшего договора с указанием  контрагента (при наличии)**</t>
  </si>
  <si>
    <t xml:space="preserve">Цена единицы продукции (работы, услуги) из ранее действовавшего договора (при наличии), руб. </t>
  </si>
  <si>
    <t xml:space="preserve">Значение коэффициента пересчета (в случае индексации цены из ранее действовавшего договора)*** </t>
  </si>
  <si>
    <t>Значение начальной (максимальной) цены единицы продукции, руб.</t>
  </si>
  <si>
    <t>1. Результаты расчета начальной (максимальной) цены договора</t>
  </si>
  <si>
    <t>Таблица 1</t>
  </si>
  <si>
    <t>7.1</t>
  </si>
  <si>
    <t>7.2.</t>
  </si>
  <si>
    <t>7.3</t>
  </si>
  <si>
    <t>7.4</t>
  </si>
  <si>
    <t>7.6</t>
  </si>
  <si>
    <t xml:space="preserve">Значение, период и наименование индекса Росстата,     отражающего изменение цен по соответствующей группе продукции (в случае индексации цены из ранее действовавшего договора)         </t>
  </si>
  <si>
    <t>Количество участников на рынке      более 5</t>
  </si>
  <si>
    <t xml:space="preserve">Зам. главного врача по экономическим вопросам                                                                    </t>
  </si>
  <si>
    <t xml:space="preserve">                             А.В. Вдовина</t>
  </si>
  <si>
    <t xml:space="preserve">Обоснование начальной (максимальной) цены договора 
</t>
  </si>
  <si>
    <t xml:space="preserve">Количество </t>
  </si>
  <si>
    <t xml:space="preserve">Кол-во </t>
  </si>
  <si>
    <t>Нач.экономического отдела</t>
  </si>
  <si>
    <t>Ю.И. Чекина</t>
  </si>
  <si>
    <t>Значение начальной (максимальной) цены договора с учетом НДС</t>
  </si>
  <si>
    <t>Цена единицы продукции с учетом НДС, руб.</t>
  </si>
  <si>
    <t>на поставку реагентов для КДЛ</t>
  </si>
  <si>
    <t xml:space="preserve">      Начальная (максимальная) цена договора на право заключения договора поставки п реагентов для КДЛ определена с учетом Методических рекомендаций по определению начальных (максимальных) цен договоров при проведении закупок товаров, работ, услуг для нужд частных учреждений здравоохранения ОАО «РЖД».</t>
  </si>
  <si>
    <t>Реагенты для КДЛ</t>
  </si>
  <si>
    <t>21070000296/1</t>
  </si>
  <si>
    <t>ХайХром селективный агар для грибов Candida (для дифференциации), 500 гр/уп</t>
  </si>
  <si>
    <t xml:space="preserve">1. Иммунохроматографический тест обладающий повышенной чувствительностью и специфичностью к определяемым аналитам. Упаковка: 50шт., каждая упаковка содержит магнитный чип. Назначение: используется при диагностике наркотической интоксикации (отравления).  Чувствительность: Кокаин (COC) - от 25 нг/мл до 600 нг/мл и свыше; Метамфетамин (mAMP) - от 25 нг/мл до 2000 нг/мл и свыше;  Бензодиазепины (BZO) - от 20 нг/мл до 600 нг/мл и свыше; Совместимость с прибором: Анализатор для химико-токсикологических исследований IK 200609.
</t>
  </si>
  <si>
    <t xml:space="preserve">Иммунохроматографический тест обладающий повышенной чувствительностью и специфичностью к определяемым аналитам. Упаковка: 50шт., каждая упаковка содержит магнитный чип. Назначение: используется при диагностике наркотической интоксикации (отравления). Чувствительность: 
        Каннабиноиды (THC) - от 15 нг/мл до 75 нг/мл и свыше;  Амфетамин (AMP) - от 25 нг/мл до 2000 нг/мл и свыше; Опиаты (OPI) - от 50 нг/мл до 600 нг/мл и свыше; Совместимость с прибором: Анализатор для химико-токсикологических исследований IK 200609.
</t>
  </si>
  <si>
    <t>Иммунохроматографический тест обладающий повышенной чувствительностью и специфичностью к определяемым аналитам.
Упаковка: 50шт., каждая упаковка содержит магнитный чип. Назначение: используется при диагностике наркотической интоксикации (отравления). Чувствительность: Синтетические аналоги каннабиноидов (спайсы) - от 5 нг/мл до 100 нг/мл и свыше; Совместимость с прибором: Анализатор для химико-токсикологических исследований IK 200609.</t>
  </si>
  <si>
    <t>Иммунохроматографический тест обладающий повышенной чувствительностью и специфичностью к определяемым аналитам.
Упаковка: 50шт., каждая упаковка содержит магнитный чип.
Назначение: используется при диагностике наркотической интоксикации (отравления).Чувствительность: Фенциклидин (PCP) – от 10 нг/мл до 50 нг/мл и свыше;Совместимость с прибором: Анализатор для химико-токсикологических исследований IK 200609.</t>
  </si>
  <si>
    <t xml:space="preserve">Иммунохроматографический тест обладающий повышенной чувствительностью и специфичностью к определяемым аналитам.
Упаковка: 50шт., каждая упаковка содержит магнитный чип.
Назначение: используется при диагностике наркотической интоксикации (отравления).
Чувствительность: 
Котинин (СОТ) – от 20 нг/мл до 200 нг/мл и свыше;
Совместимость с прибором: Анализатор для химико-токсикологических исследований IK 200609.
</t>
  </si>
  <si>
    <t>Иммунохроматографический тест обладающий повышенной чувствительностью и специфичностью к определяемым аналитам. Упаковка: 50шт., каждая упаковка содержит магнитный чип. Назначение: используется при диагностике наркотической интоксикации (отравления). Чувствительность: Кокаин (COC) - от 25 нг/мл до 600 нг/мл и свыше; Метамфетамин (mAMP) - от 25 нг/мл до 2000 нг/мл и свыше; Метадон (MTD) - от 25 нг/мл до 600 нг/мл и свыше. Совместимость с прибором: Анализатор для химико-токсикологических исследований IK 200609.</t>
  </si>
  <si>
    <t>Иммунохроматографический тест обладающий повышенной чувствительностью и специфичностью к определяемым аналитам. Упаковка: 50шт., каждая упаковка содержит магнитный чип. Назначение: используется при диагностике наркотической интоксикации (отравления). Чувствительность: Катиноны- MDPV- от 20 нг/мл до 1000 нг/мл и свыше;Совместимость с прибором: Анализатор для химико-токсикологических исследований IK 200609.</t>
  </si>
  <si>
    <t xml:space="preserve">Бокс картонный  с крышкой предназначен для хранения и транспортировки парафиновых блоков. Материал- мелованный картон.
Размеры бокса 300х450х47 мм. Количество секций в боксе- не менее 16. Вместимость бокса - не менее 300 парафиновых блоков на кассетах, не менее 200 парафиновых блоков на кольцах. Имеет поле для маркировки. Количество штук  в упаковке: не менее 10 шт
</t>
  </si>
  <si>
    <t xml:space="preserve"> Кассета для гистологической обработки и хранения тканей Небольшое изделие, предназначенное для использования в лаборатории для поддержки и содержания клинических образцов ткани с целью обеспечения возможности их обработки  в ходе подготовки к дальнейшему цитологическому и гистологическому исследованию и хранению. Изделие представляет собой контейнер из синтетического полимера с крышкой и дренажными отверстиями для максимизации воздействия жидкости на содержимое во время погружения ткани в основное устройство, в которое загружается контейнер. Это изделие для одноразового использования. Внутренние размеры 30,8 x 26,6 x 5 мм, наружные размеры 40,4 x 28,6 x 6 мм, Материал кассет устойчив к нагреву, микроволновому излучению, органическим растворителям, кислотам и щелочам. Кассеты имеют наклонную поверхность для маркировки, адаптированы для автоматических систем маркировки. Упаковка-диспенсер из картона с фронтальным открытием для удобства использования. Размер пор 1х1 мм. Количество в упаковке 500, крышка отрывная. </t>
  </si>
  <si>
    <t xml:space="preserve"> Кассета для гистологической обработки и хранения тканей Небольшое изделие, предназначенное для использования в лаборатории для поддержки и содержания клинических образцов ткани с целью обеспечения возможности их обработки в ходе подготовки к дальнейшему цитологическому и гистологическому исследованию и хранению. Изделие представляет собой контейнер из синтетического полимера с крышкой и дренажными отверстиями для максимизации воздействия жидкости на содержимое во время погружения ткани в основное устройство, в которое загружается контейнер. Это изделие для одноразового использования. Внутренние размеры 30,8 x 26,6 x 5 мм, наружные размеры 40,4 x 28,6 x 6 мм, Материал кассет устойчив к нагреву, микроволновому излучению, органическим растворителям, кислотам и щелочам. Кассеты имеют наклонную поверхность для маркировки, адаптированы для автоматических систем маркировки. Упаковка-диспенсер из картона с фронтальным открытием для удобства использования. Длина отверстия - 5мм,  ширина отверстия - 1 мм,  крышка отрывная.  Количество в упаковке  - 500. Для максимально эффективного пропитывания через дренажные отверстия оптимального размера тканевых образцов среднего и крупного размеров в полуавтоматическом гистопроцессоре и возможности формирования парафинового блока с помощью кассеты.</t>
  </si>
  <si>
    <t>Краситель для микроскопических препаратов. Обеспечивает визуализацию ядер клеток в срезах  (парафиновых, криостатных, вибрoтомных, изготовленных на замораживающем микротоме) и цитологических препаратах. Реагент не содержит этанола и метанола. Предназначен для использования в качестве ядерного красителя при постановке иммуноцитохимических реакций в сочетании с различными типами хромогенов (в том числе и с растворимыми в этаноле) и для окраски гематоксилин-эозином.   
Краситель удобно использовать при автоматизированной окраске гистологических препаратов. Упаковка – герметичная бутыль прямоугольного сечения с закругленными углами из ПНД белого цвета с крышкой и контролем вскрытия. Снабжена мерной шкалой с делениями. Объем: не менее1000 мл</t>
  </si>
  <si>
    <t>Концентрат цитоплазматического красителя. Применяется для
окраски цитоплазмы клеток в методиках стандартной
гистологической окраски. Объем флакона не менее 1 л</t>
  </si>
  <si>
    <t>Лезвия микротомные для рутинных срезов, в упаковке 50шт, длина 80 мм, угол заточки 35°</t>
  </si>
  <si>
    <t>О-ксилол, во флаконе 0,9 кг, степень чистоты - ч</t>
  </si>
  <si>
    <t>Гранулированная парафиновая среда на основе высокоочищенного парафина и специально подобранных пластифицирующих добавок. Применяется для заключительных этапов проводки материала и заливки в парафиновые блоки. Может использоваться как в ручных, так и в аппаратных методах проводки и заливки.
Фасовка: 5 кг Температура плавления 52-54°С</t>
  </si>
  <si>
    <t>Прокладки из пористого синтетического материала.
Окрашены в голубой цвет. Размеры: 30x25x1,7 мм
Материал устойчив к агрессивным химическим веществам.
Упаковка: не менее 1000 штук</t>
  </si>
  <si>
    <t>Предназначено для защиты микропрепаратов на предметных стеклах. Изготовлено из прозрачного бесцветного силикатного стекла. Размеры 24х50 мм. Фасовка 500 шт/уп</t>
  </si>
  <si>
    <t xml:space="preserve">Стекло предметное со шлифованными краями и полосой для записи предназначено для микроскопирования в видимой области спектра. Полоса выполнена методом шелкографиии, это позволило получить поверхность удобную для записи. Изготовлено из прозрачного бесцветного силикатного стекла. Толщина - 1 мм, размер 72х26 мм, ширина полосы 20 мм
</t>
  </si>
  <si>
    <t>Нейтральный раствор 10 % формалинового фиксатора, забуференного фосфатами, для фиксации биологических препаратов. Фасовка: флакон объемом 1 литр.</t>
  </si>
  <si>
    <t>Гематологический контроль -16 параметров, высокий уровень концентрации.  Объём флакона, не менее 4,5 мл. Штрих-код на флаконе для автоматического ввода в анализатор номера лота, контрольных значений, сроков годности. Аттестат на гематологический анализатор Medonic M-series. Штрих-коды для автоматического ввода паспортных значений - 9
Срок хранения невскрытого флакона от даты производства, не менее 155 дней
Срок годности открытого флакона, не менее 20 дней</t>
  </si>
  <si>
    <t>Гематологический контроль -16 параметров, низкий уровень концентрации.  Объём флакона, не менее 4,5 мл. Штрих-код на флаконе для автоматического ввода в анализатор номера лота, контрольных значений, сроков годности. Аттестат на гематологический анализатор Medonic M-series. Штрих-коды для автоматического ввода паспортных значений - 9
Срок хранения невскрытого флакона от даты производства, не менее 155 дней
Срок годности открытого флакона, не менее 20 дней.</t>
  </si>
  <si>
    <t>Гематологический контроль -16 параметров, нормальный уровень концентрации.  Объём флакона, не менее 4,5 мл. Штрих-код на флаконе для автоматического ввода в анализатор номера лота, контрольных значений, сроков годности
Аттестат на гематологический анализатор Medonic M-series. Штрих-коды для автоматического ввода паспортных значений - 9
Срок хранения невскрытого флакона от даты производства, не менее 155 дней
Срок годности открытого флакона, не менее 20 дней</t>
  </si>
  <si>
    <t>Контрольная сыворотка мультипараметровая, преимущественно нормальный диапазон значений аналитов, лиофилизированная, аттестована по 37 аналитам, включая фракции липопротеидов, электролиты, 7 специфических белков, включая гаптоглобин, 8 электролитов и микроэлементов. Диапазоны значений K, Na и Cl аттестованы к ион-селективным блокам автоматических анализаторов, в т.ч. с гель-наполненными электродами. Объем набора 50 мл. Фасовка набора '10*5 мл'. Стабильность значений аналитов указана в паспорте контрольного материала.</t>
  </si>
  <si>
    <t>Контрольная сыворотка мультипараметровая, преимущественно патологический диапазон значений аналитов, лиофилизированная, аттестована по 30 аналитам, включая фракции липопротеидов, 8 электролитов и микроэлементов. Диапазоны значений K, Na и Cl аттестованы к ион-селективным блокам автоматических анализаторов, в т.ч. с гель-наполненными электродами. Объем набора - 50 мл. Фасовка набора '10*5 мл'. Стабильность значений аналитов указана в паспорте контрольного материала.</t>
  </si>
  <si>
    <t>Предназначена для получения калибровочных значений и построения калибровочных кривых в методах для исследования системы гемостаза с помощью автоматического коагулометра АК.  Фактические значения аналитических показателей указаны в паспорте к реагенту. Аттестован для построения калибровочных кривых и получения калибровочных значений по 12 параметрам. Фасовка: АК калибратор (лиофильно высушенная калибровочная плазма), на 1 мл – не менее 5 фл. в 1 коробке.</t>
  </si>
  <si>
    <t>Контрольная плазма с нормальным диапазоном значений предназначена для проведения контроля качества лабораторных исследований (Quality Control), использующихся при исследовании системы гемостаза с помощью автоматического коагулометра АК. Реагент аттестован по 5 параметрам в нормальном диапазоне:
- антитромбин; - плазминоген;
- протеин С; - коагулуляционный фактор VIII; - коагулояционный фактор  IХ. Фактические значения аналитических показателей указаны в паспорте к реагенту. Фасовка: - АК плазма Н, на 1 мл – 2 фл. Один флакон с контрольной плазмой рассчитан на 10 определений при расходе раствора реагента по 0,1мл на 1 определение.</t>
  </si>
  <si>
    <t>Контрольная плазма с патологическим диапазоном значений предназначена для проведения контроля качества лабораторных исследований (Quality Control), использующихся при исследовании системы гемостаза с помощью автоматического коагулометра АК. Реагент аттестован по 5 параметрам в патологическом диапазоне:
- антитромбин; - плазминоген;
- протеин С; - коагулуляционный фактор VIII; - коагулояционный фактор  IХ. Фактические значения аналитических показателей указаны в паспорте к реагенту. Фасовка: - АК плазма П, на 1 мл – 2 фл.
Один флакон с контрольной плазмой рассчитан на 10 определений при расходе раствора реагента по 0,1мл на 1 определение.</t>
  </si>
  <si>
    <t>Набор предназначен для определения активированного парциального тромбопластинового времени на автоматическом коагулометре
Состав набора:
АПТВ-Эл-реагент (раствор, содержащий фосфолипиды мозга кролика, эллаговую кислоту, буфер и стабилизаторы), 5 мл – 5 фл.
Кальция хлорид (0,277 % раствор), 10 мл – 5 фл.
Набор рассчитан на проведение не менее 250 анализов Минимальный объем растворов реагентов  0,1 мл на 1 анализ.
Для работы на автоматическом коагулометре АК_37</t>
  </si>
  <si>
    <t>Набор в упаковке должен быть рассчитан на  600 определений при расходе 5,0 мл рабочего раствора на один анализ и содержать трансформирующий реагент, ацетонциангидрид, калибровочный раствор гемоглобина с концентрацией не менее 120 г/л. Чувствительность определения - не более 10 г/л. Срок годности набора не менее 2 лет.</t>
  </si>
  <si>
    <t xml:space="preserve">Биохимические реагенты для определения содержания глюкозы в сыворотке и плазме крови человека. Метод: GОD-РАР. Конечная точка.
Объем набора. 204 мл (3x68 мл+1x3 мл стандарт). Свойства: Линейность до 400 мг/дл Стандарт 100 мг/дл (5,55 ммоль/л) 500 нм, Hg 546 нм. Температура хранения: 2°-8° C.
</t>
  </si>
  <si>
    <t>Предназначен для фиксации стандартных двусторонних игл и игл-бабочек, обеспечения удобного направления и соединения с ними вакуумных пробирок диаметром 13 и 16 мм в момент проведения процедуры венепункции.
Чистые держатели после контакта с кожей пациента и руками медработника могут быть повторно использованы после проведения дезинфекционных мероприятий.
Держатель изготовлен из качественного прозрачного пластика, устойчив к химической дезинфекции.
 Габаритные размеры держателя (L×B×H), мм -30,1×26,5×50,7 (±0,3 мм). Масса держателя, не более - 3 г. в упаковке 100 штук</t>
  </si>
  <si>
    <t>Применяются для взятия биологического материала. изготовлен из полипропилена. Состоит из головки (рабочая часть), изготовленной из вискозы с напылением волокон микроцеллюлозы и ручки. Обеспечивает комфортное применение инструмента для проникновения, перемещения зонда в полости канала и забора материала.
Рабочая часть зонда с напылением сложных эфиров целлюлозы.
Должны иметь ребра жесткости две риски для излома на расстоянии (63±3) и (87±3) мм от рабочей части зонда, по линии которой отламывается конец с рабочей частью и полость в рукоятке зонда, выполненную в виде цилиндра и являющуюся транспортной пробиркой для надломленной рабочей части.</t>
  </si>
  <si>
    <t>Игла двусторонняя для забора крови.
Материал иглы – нержавеющая сталь, силиконизированное покрытие иглы;
Наличие двух пластиковых футляров, снабженных этикеткой с перфорацией, предотвращающей повторное использование;
наличие на этикетке знака стерильности, размера иглы и срока годности; наличие гибкого клапана из каучука на конце иглы, направляемом к пробирке (предназначен для предотвращения обратного тока крови); двойной косоугольный срез и тройная копьевидная заточка лазером с сагиттального конца иглы;
Наличие резьбы на канюле для ввинчивания иглы в иглодержатель; Размер иглы не более 21G*1 1/2" (0,8*38 мм),
цветовая кодировка – зеленая; Групповая упаковка – не менее 100 шт. в картонной коробке. На этикетке групповой упаковки содержится информация о сроке годности, дате изготовления, номере лота, размере изделия, условиях хранения, импортере (для иностранного товара); знак стерильности и способ стерилизации, знак однократности применения, номер регистрационного удостоверения; наличие надписи: «Апирогенно», «Нетоксично».
Продукция должна быть зарегистрирована на территории РФ, обязательно наличие регистрационного удостоверения в составе заявки.</t>
  </si>
  <si>
    <t>Материал иглы – нержавеющая сталь, силиконизированное покрытие иглы; Наличие гибкого клапана из каучука на конце иглы, направляемом к пробирке (предназначен для предотвращения обратного тока крови);
двойной косоугольный срез и тройная копьевидная заточка лазером с сагиттального конца иглы; наличие резьбы на канюле для ввинчивания иглы в иглодержатель; наличие защитных колпачков на обеих сторонах иглы; упаковка индивидуальная (полиэтилен) с указанием стерильности, размера иглы, номера лота, срока годности; Размер иглы не более 21G*1 1/2" (0,8*38 мм), цветовая кодировка – зеленая; Групповая упаковка – не менее 100 шт. в картонной коробке. На этикетке групповой упаковки содержится информация о сроке годности, дате изготовления, номере лота, размере изделия, условиях хранения, импортере (для иностранного товара); знак стерильности и способ стерилизации, знак однократности применения, номер регистрационного удостоверения; наличие надписи: «Апирогенно», «Нетоксично».
Продукция должна быть зарегистрирована на территории РФ, обязательно наличие регистрационного удостоверения в составе заявки.</t>
  </si>
  <si>
    <t>Игла двусторонняя для забора крови с прозрачной камерой.
Материал иглы – нержавеющая сталь, силиконизированное покрытие иглы; Наличие двух пластиковых футляров, снабженных этикеткой с перфорацией, предотвращающей повторное использование; наличие на этикетке знака стерильности, размера иглы и срока годности; наличие гибкого клапана из каучука на конце иглы, направляемом к пробирке (предназначен для предотвращения обратного тока крови);
двойной косоугольный срез и тройная копьевидная заточка лазером с сагиттального конца иглы;
Наличие резьбы на канюле для ввинчивания иглы в иглодержатель; Наличие прозрачной камеры длиной не менее 1,5 см для визуализации тока крови; Размер иглы не более 22G*1" (0,7*25 мм), цветовая кодировка – черная; Групповая упаковка – не более 50 шт. в картонной коробке. На этикетке групповой упаковки содержится информация о сроке годности, дате изготовления, номере лота, размере изделия, условиях хранения, импортере (для иностранного товара); знак стерильности и способ стерилизации, знак однократности применения, номер регистрационного удостоверения; наличие надписи: «Апирогенно», «Нетоксично».
Продукция должна быть зарегистрирована на территории РФ, обязательно наличие регистрационного удостоверения в составе заявки.</t>
  </si>
  <si>
    <t xml:space="preserve">Калибратор 1 ( для электродов К, Na, Ca, pH, Cl) Объем флакона - 1000 мл. Для работы на анализаторе электролитов крови AЭК-01 </t>
  </si>
  <si>
    <t>Комплект растворов контроля качества для анализаторов АЭК-01, три уровня (3 флакона) х100 мл</t>
  </si>
  <si>
    <t>Для работы на анализаторе электролитов крови AЭК-01. Объем флакона - 100 мл</t>
  </si>
  <si>
    <t>Калибратор 2( для электродов К, Na, Ca, pH, Cl) Объем флакона - 100 мл. Для работы на анализаторе электролитов крови AЭК-01</t>
  </si>
  <si>
    <t>Компонент для приготовления сред выделения (в том числе Клауберга II) и транспортирования возбудителей дифтерии, холеры и других бактерий. Калий теллурит, 2%-ный раствор, нестерильный. Форма выпуска: в герметично запаянных ампулах из стекла объемом 5 мл, по 10 ампул в коробке из картона с вложенной инструкцией по применению. Срок годности 24 месяцев</t>
  </si>
  <si>
    <t>В состав набора должны входить реагенты для определения следующих показателей: обнаружение скрытой крови - рассчитан на не менее 1000 опред; качественное определение стеркобилина - не менее 50 опр, качественное определение билирубина  - не менее 200 опр., определение микроскопического анализа кала не менее 200 опр. Срок годности не менее 12 месяцев.</t>
  </si>
  <si>
    <t>Предназначен для определения цитоза, качественного и количественного определения общего белка, качественного определения глобулинов в спинномозговой жидкости. Рассчитан на анализ 200 проб.
Состав набора: Реактив Самсона, 10 мл -1 фл.
Фенол, 2.5 г – 1 фл. Кислота сульфосалициловая 2-водная, 30 г – 1 пакет Натрий сернокислый, 70 г – 1 пакет
Калибровочный раствор общего белка, 5 мл - 1 фл.
Аммоний сернокислый, 85 г – 1 пакет
Срока годности  - 12 месяцев.</t>
  </si>
  <si>
    <t xml:space="preserve">Должен представлять собой сиропообразную жидкость темно-синего цвета, состоять из смеси глицерино-метанольного раствора и водного раствора катионного красителя азур В и анионного красителя эозин Y, в соотношении от 6:5 до 7:3. 
Данный реагент  предназначается для окраски форменных элементов крови, иметь классификацию чистый и плотность при +20ºС  1,0 - 1,1 г/см3. Срок годности раствора красителя не менее 1 года. Фасовка: 1 л
</t>
  </si>
  <si>
    <t xml:space="preserve">Должен представлять собой прозрачный жидкий спиртовой монореагент от темно-синего до фиолетового цвета, который содержит краситель бриллиантовый крезиловый синий. Предназначен для окраски популяции новообразованных эритроцитов. Фасовка: 1 фл.х50 мл
</t>
  </si>
  <si>
    <t>Используется для окраски ядер при постановке иммуноцитохимических реакций в сочетании
с различными типами хромогенов (в том числе и с растворимыми в этаноле) для окраски гематоксилин-эозином. Фасовка не менее 1 л во вфлаконе</t>
  </si>
  <si>
    <t>Предназначен для дифференциально диагностической окраски микроорганизмов путем последовательной обработки мазка, взятого из биологического материала, компонентами набора. Используется для лабораторной диагностики микобактерий — возбудителей туберкулеза. Состав набора: Метиленовый синий 1 фл./100 мл
Фуксин основной  фл./100 мл
Спирт кислотный концентрированный 1 фл./10 мл</t>
  </si>
  <si>
    <t xml:space="preserve">Фиксатор-краситель форменных элементов крови Эозин метиленовый синий по Май-Грюнвальду (в растворе). Флаконы темного полимера вместимостью 1 л.
</t>
  </si>
  <si>
    <t xml:space="preserve">Предназначен для определения содержание креатинина в сыворотке или плазме крови и моче человекаПринцип метода - Реакция Яффе. Креатинин в щелочной среде взаимодействует с пикриновой кислотой с образованием окрашенного комплекса, который детектируется фотометрически. Кинетиический метод измерения. Биореагент, Р1 50 мл, Р2 50 мл, калибратор - 1 мл. Для работы на анализаторе мочи для определения белка и креатинина URiСКАН-БК  </t>
  </si>
  <si>
    <t>Пластиковая прозрачная одноразовая пробирка для размещения исследуемых образцов и проведения анализов.
внутренний V кюветы (не менее) 1 мл
длина хода оптического луча (не менее) 7 мм
Для работы на автоматическом коагулометре АК_37</t>
  </si>
  <si>
    <t>Представляют собой пластиковые емкости для автоматического выполнения исследования осадка мочи при 250-кратном увеличении. Рабочий объем кюветы - 200 мкл, должна иметь технологическое отверстие для налива образца мочи методом пипетирования дозатором, прозрачное поле для исследования, технологическое отверстие для выхода воздуха или излишков пробы при наливе. Кюветы упакованы в картриджи, позволяющие выполнить загрузку всех кювет картриджа на борт имеющегося у заказчика оборудования для центрифугирования, фиксации и обработки изображений. Количество кювет в упаковке не менее 600. Должны быть совместимы с анализатором осадка мочи UriSed</t>
  </si>
  <si>
    <t>Набор реагентов для быстого окрашивания мазков крови. Состав набора: фиксирующий раствор (200мл), Окрашивающий раствор 2  - 200 мл, Таблетки для приготовления (5 штук) промывающего раствора</t>
  </si>
  <si>
    <t>Двухуровневый материал выработан на основе человеческой цельной крови и предназначен для контроля качества мануальных и автоматизированных методов для измерения скорости оседания эритроцитов. Стабильность вскрытого реагента в течение 31 дня при температуре 2–8 °С. Уровень 1</t>
  </si>
  <si>
    <t>Двухуровневый материал выработан на основе человеческой цельной крови и предназначен для контроля качества мануальных и автоматизированных методов для измерения скорости оседания эритроцитов. Стабильность вскрытого реагента в течение 31 дня при температуре 2–8 °С. Уровень 2</t>
  </si>
  <si>
    <t xml:space="preserve">Назначение :  для ускоренного выявления  ассоциированных с сифилисом реагиновых антител в сыворотке и плазме крови человека. Количество определений не менее 500
Принцип метода – реакция микропреципитации ассоциированных с сифилисом антител с кардиолипиновым антигеном на предметном стекле
Форма выпуска: готовая к использованию неокрашенная суспензия кардиолипинового антигена с холин-хлоридом 
Возможность исследования ликвора 
Возможность полуколичественного исследования.
Количество анализируемого образца менее 100  мкл
Срок хранения реагентов после начала работы с ними до конца срока годности тест-системы
Время анализа не более 10 минут
Срок годности на момент поставки не менее 12 месяцев
</t>
  </si>
  <si>
    <t>Используется в качестве иммерсионной жидкости при работе с апохроматическими и ахроматическими объективами микроскопов всех видов, кроме люминесцентных, в видимой области спектра. Объем флакона - 100 мл. Срок годности - 36 месяцев</t>
  </si>
  <si>
    <t>Набор реагентов для микроскопического исследования кала по Като предназначен для выявления яиц гельминтов методом толстого мазка и окраски по Като (просветление глицерином и подкрашивание малахитовой зеленью), рассчитан на 500 исследований (при расходе 10 мл реактива Като на 100 пластинок)</t>
  </si>
  <si>
    <t>Назначение: набор предназначен для количественного определения содержания фибриногена в плазме крови на автоматическом коагулометре, без предварительного разведения исследуемой плазмы. Набор рассчитан на проведение не менее 250 анализов. Минимальный объем растворов реагентов  0,2 мл на 1 анализ.
Для работы на автоматическом коагулометре АК_37</t>
  </si>
  <si>
    <t>Предназначен для электрофоретического разделения белков сыворотки крови на мембранах из ацетатцеллюлозы с последующим денситометрическим определением белковых фракций. 
Состав набора:
Реагент 1: Буферный раствор, 5-кратный концентрат – 200 мл
Реагент 2: Краситель Пунцовый С – 250 мл
Реагент 3: Контрольная сыворотка, лиофилизат – 1 фл.
Реагент 4: Растворитель – 2 мл
Набор должен храниться при температуре 2–8 °С в упаковке предприятия-изготовителя в течение всего срока годности (18 месяцев)</t>
  </si>
  <si>
    <t xml:space="preserve">Набор реагентов предназначен для количественного определения белка в моче (диагностика протеинурии) и спинномозговой жидкости современным, высокочувствительным методом – пирогаллоловый красный. Объем 500 мл, калибраторы - 2 фл по 5 мл. Для работы на анализаторе мочи для определения белка и креатинина URiСКАН-БК  </t>
  </si>
  <si>
    <t>Наконечник пластиковый, диапазон дозирования от 500 до 5000 мкл. Для механических дозаторов.В упаковке 100 штук. Бесцветные</t>
  </si>
  <si>
    <t>Наконечник пластиковый, диапазон дозирования от 100 до1000 мкл. Для механических дозаторов.В упаковке 1000 штук. Бесцветные</t>
  </si>
  <si>
    <t xml:space="preserve">Наконечник полимерный подходит для большинства современных дозаторов марок Biohit, Ленпипет, Finpipette, Gilson, Eppendorf, Socorex. Без фильтра, нестерильный. 
Объём 0,5-10 мкл, длина 31 мм,  диаметр верхний внутренний -  3 мм, материал полипропилен,упаковка 1000 шт.
</t>
  </si>
  <si>
    <t>Предназначен для отбора и переноса биологических жидкостей с помощью дозаторов при проведении профессиональных анализов. Без фильтра, нестерильный.
Тип Eppendorf. Совместимость с дозаторами: Eppendorf, Finnpipette,  Gilson (Pipetman P20), HTL (Discovery), Nichiryo,Thermo Scientific. 
Объём  2- 20 мкл, длина общая 49,2 мм, материал  полипропилен, 
упаковка 1000 шт.</t>
  </si>
  <si>
    <t>Пластиковые, диапазон дозирования от 0,5 до 250 мкл. Для механических дозаторов. В упаковке 1000 штук. Бесцветные</t>
  </si>
  <si>
    <t>Пластиковые, диапазон дозирования от 0,5 до 250 мкл. Для механических дозаторов. В коробке 20000 штук. Бесцветные</t>
  </si>
  <si>
    <t>Натрий лимоннокислый, степень чистоты - "чда", 3-х замещенный</t>
  </si>
  <si>
    <t xml:space="preserve">Для работы на анализаторе электролитов крови AЭК-01 </t>
  </si>
  <si>
    <t xml:space="preserve"> Прозрачный раствор для жесткой очисти гидросистемы прибора. Объем флакона 0,25 л/уп. Для работы на автоматическом гематологическом анализаторе Medonic серии М </t>
  </si>
  <si>
    <t>Контрольный раствор предназначен для внутрилабораторного контроля качества измерений глюкозы и кетонов на анализаторе Statstrip. Уровень 1 (низкие значения), 4 мл/уп</t>
  </si>
  <si>
    <t>Контрольный раствор предназначен для внутрилабораторного контроля качества измерений глюкозы и кетонов на анализаторе Statstrip Уровень 2 (средние значения), 4 мл/уп</t>
  </si>
  <si>
    <t>Контрольный раствор предназначен для внутрилабораторного контроля качества измерений глюкозы и кетонов на анализаторе Statstrip. Уровень 3 (высокие значения), 4 мл/уп</t>
  </si>
  <si>
    <t>Тест-полоски предназначены для определения глюкозы в капиллярной крови. Должны быть совместимы с анализатором глюкозы StatStrip . Упаковка - флакон с откидной крышкой и со встроенным поглотителем влаги, 100 полосок в одном флаконе</t>
  </si>
  <si>
    <t>Предназначен для качественного определения порфобилиногена (ПБГ) в моче в клинико-диагностических и биохимических лабораториях. Набор рассчитан на проведение 200 определений, в том числе 5 дополнительных определений с экстрагентом.
СОСТАВ НАБОРА
1. п-Диметиламинобензальдегид (2 г) – 1 флакон.
2. Раствор соляной кислоты (0,6 моль/л), 100 мл – 1 флакон.
3. Раствор ацетата натрия (2,4 моль/л), 8,0 мл – 1 флакон.
4. Экстрагент (н-амиловый спирт – 8,25 мл, бензиловый спирт – 2,75 мл), 11 мл – 1 флакон.</t>
  </si>
  <si>
    <t xml:space="preserve">Предназначена для определения скорости оседания эритроцитов. Имеет шкалу коричневого цвета, от 0 до 90 мм, устойчива к любым воздействиям. Изготовлена из стекла марки ХС. Внешний диаметр 4-6 мм, длина 174,5 ± 2 мм, цена деления шкалы 1 мм. </t>
  </si>
  <si>
    <t>Предназначена для взятия микропроб сыворотки крови и других биологических жидкостей, их хранения и транспортировки в медицинское учреждение. Пробирка изготовлена из полипропилена. Снабжена защелкивающейся, герметично закрывающейся плоской пробкой, закрепленной на петельке. Автоклавируется при температуре +121° С. 
Объем  0,2 мл, диаметр 6 мм, высота 20 мм, материал  полипропилен, упаковка 1000 шт</t>
  </si>
  <si>
    <t xml:space="preserve">Размер пробирки 75х12 мм, Материал - боросиликатное стекло. Форма дна - круглодонная. Для работы на анализаторе мочи для определения белка и креатинина URiСКАН-БК  </t>
  </si>
  <si>
    <t>Для забора венозной крови для коагулогических исследований. Объем пробирки 3,6 мл. Размер пробирки 13х75 мм, наполнитель цитрат натрия 3,2% , упаковка 100 шт</t>
  </si>
  <si>
    <t>Для забора венозной крови для коагулогических исследований. Объем пробирки 3,6 мл. Размер пробирки 13х75 мм, наполнитель цитрат натрия 3,8% , упаковка 100 шт</t>
  </si>
  <si>
    <t>Для забора венозной крови для коагулогических исследований. Объем пробирки 4,5 мл. Размер пробирки 13х100 мм, наполнитель цитрат натрия 3,8% , упаковка 100 шт</t>
  </si>
  <si>
    <t>Для забора венозной крови для гематологических исследований. Объем 4 мл. Размер пробирки 13х75 мм, наполнитель  - К3ЭДТА , упаковка 100 шт</t>
  </si>
  <si>
    <t>Для забора венозной крови для биохимических, серологических и прочих  исследований. Объем 5 мл. Размер пробирки 13х100 мм, наполнитель  - кремнезем с разделительным гелем , упаковка 100 шт</t>
  </si>
  <si>
    <t>Для забора венозной крови для биохимических, серологических и прочих  исследований. Объем 6 мл. Размер пробирки 13х100 мм, наполнитель  - кремнезем , упаковка 100 шт</t>
  </si>
  <si>
    <t>Предназначена для взятия микропроб сыворотки крови и других биологических жидкостей, их хранения и транспортировки в медицинское учреждение. Пробирка Эппендорфа представляет собой градуированную микроцентрифужную пробирку с защёлкивающейся крышкой. Изготовлена пробирка из полипропилена, что обеспечивает возможность автоклавирования в стандартном режиме. Имеет матовое окошко для записи информации.Центрифугирование при 12000 об/мин.объем 1,5 мл. В упаковке 500 шт</t>
  </si>
  <si>
    <t xml:space="preserve"> 7.5% водный раствор, стерильный, для культур клеток, упаковка-ПЭТ, 100 мл. Белок 66 КДа, чистота - более 95%. Выделен способом хит-шока.  Прошёл тест на токсичность для клеток.  Может использоваваться в клеточной биологии, мол. биологии, биохимии, гистохимии, ИФА.  Хранится - от 2 до 8°С.  Срок годности 3 года</t>
  </si>
  <si>
    <t>Представляет собой бесцветную жидкость, упакованную в мягкую пластиковую канистру(контейнер). Запайка горлышка фольгой для исключения протекания реагента при транспортировке и хранении .  
    Канистра помещена в плотную картонную коробку для защиты канистры от физических повреждений и реагента от воздействия солнечного света.  Коробка снабжена ручками для удобства транспортировки. Объем канистры не менее 20 л. Срок годности не менее 18 мес. Должен быть совместим с гематологическим анализатором Mindry BC-3000 Plus</t>
  </si>
  <si>
    <t>Представляет собой бесцветную жидкость, упакованную в мягкую пластиковую канистру(контейнер). Запайка горлышка фольгой для исключения протекания реагента при транспортировке и хранении .  
    Канистра помещена в плотную картонную коробку для защиты канистры от физических повреждений и реагента от воздействия солнечного света. Объем канистры не менее 20 л. Срок годности не менее 18 мес. Должен быть совместим с гематологическим анализатором Mindry BC-3000 Plus</t>
  </si>
  <si>
    <t>Представляет собой бесцветную жидкость, упакованную в мягкую пластиковую канистру(контейнер). Запайка горлышка фольгой для исключения протекания реагента при транспортировке и хранении .  
    Канистра помещена в плотную картонную коробку для защиты канистры от физических повреждений и реагента от воздействия солнечного света.  Коробка снабжена ручками для удобства транспортировки. Объем канистры не менее 20 л. Срок годности не менее 18 мес. Должен быть совместим с гематологическим анализатором Микрос АВХ 60</t>
  </si>
  <si>
    <t>Объём флакона не менее 20 л.Количество рабочих циклов 913.Наличие на упаковке RFID метки для автоматического ввода с помощью считывателя . Внешний вид – бесцветная прозрачная жидкость. Срок годности не менее 3 лет. Совместим с анализатором Медоник М20 (Закрытая система). Используется только оригинал, так как необходимо обеспечить взаимодействие товаров с товарами, используемыми заказчиком. Количество рабочих циклов 913. 
В упаковке 1 флакон</t>
  </si>
  <si>
    <t xml:space="preserve">  Представляет собой бесцветную жидкость, упакованную в пластиковую бутыль из первичного полиэтилена. Запайка горлышка фольгой для исключения протекания реагента при транспортировке и хранении. Объем бутыли не менее 1 л. Срок годности не менее 18 мес. Должен быть совместим с гематологическим анализатором Микрос АВХ 60</t>
  </si>
  <si>
    <t xml:space="preserve">  Представляет собой бесцветную жидкость, упакованную в пластиковую бутыль из первичного полиэтилена. Запайка горлышка фольгой для исключения протекания реагента при транспортировке и хранении. Объем бутыли не менее 500 мл. Срок годности не менее 18 мес. Должен быть совместим с гематологическим анализатором Mindry BC-3000 Plus</t>
  </si>
  <si>
    <t>Объём флакона не менее 5 л.Колличество рабочих циклов 1020. Наличие на упаковке RFID метки для автоматического ввода с помощью считывателя. Внешний вид – бесцветная прозрачная жидкость. Срок годности не менее 3 лет. Совместим с анализатором Медоник М20 (Закрытая система). Используется только оригинал, так как необходимо обеспечить взаимодействие товаров с товарами, используемыми заказчиком. Количество рабочих циклов 1020. 
В упаковке 1 флакон.</t>
  </si>
  <si>
    <t>Предназначен для количественного определения концентрации CA242 в cыворотке (плазме) крови методом твердофазного иммуноферментного анализа. Количество тестов 96. Объем сыворотки - 25 мкл, чувствительность 0,5 Ед/мл</t>
  </si>
  <si>
    <t>Предназначен для прокалывания кожи пальца при взятии проб крови на клинические и другие анализы. Имеет ребро жесткости, препятствующее его деформации. Длина копья - 3 мм, стерильно, инд.уп. Фасовка - 1000 шт</t>
  </si>
  <si>
    <t>Предназначено для защиты микропрепаратов на предметных стеклах. Изготовлено из прозрачного бесцветного силикатного стекла. Размер стекло 18х18 мм. В упаковке 1000 шт</t>
  </si>
  <si>
    <t>Предназначено для защиты микропрепаратов на предметных стеклах. Изготовлено из прозрачного бесцветного силикатного стекла. Размер стекло 24х24мм. В упаковке 1000 шт</t>
  </si>
  <si>
    <t>Для качественного и количественного определения антистрептолизина-О (АСО) в сыворотке крови человека. Состав набора:
 АСО-латексный реагент – суспензия частиц полистирольного латекса с нанесенным на них стрептолизином-О; суспензия белого цвета, при хранении разделяется на осадок белого цвета, легко разбивающийся при встряхивании, и бесцветную прозрачную или слегка опалесцирующую надосадочную жидкость.
Физиологический раствор (ФР) – 0,9 % раствор натрия хлорида; прозрачная бесцветная жидкость
Положительная контрольная сыворотка (К+) — жидкая сыворотка крови человека, прозрачная бесцветная жидкость.
Отрицательная контрольная сыворотка (К–) — жидкая сыворотка крови человека,  прозрачная бесцветная или желтоватого цвета жидкость.</t>
  </si>
  <si>
    <t>Ширина - 57 мм, длина на мотки не менее 30 м. Для работы на автоматическом анализаторе мочи серии URISCAN</t>
  </si>
  <si>
    <t>Термоконтейнеры в сумке-чехле (далее термоконтейнеры) серии Т  предназначены создания и поддержания заданного температурного режима, необходимого для транспортировки и временного хранения медицинских препаратов, биологических материалов, а также другой термочувствительной продукции. Внутренние размеры, мм: 260*260*210; Объем – 12 л.</t>
  </si>
  <si>
    <t>Должен быть предназначен для качественного определения скрытой крови (гемоглобина человека) в пробах фекалий методом визуального изучения и толкования цветовых изменений на тест-полоске. Аналитическая Чувствительность теста, нг/мл - не менее 50. 
В состав набора должно входить:
 индивидуально упакованный картридж с влагопоглотителем - 1 шт/1 тест; контейнер для сбора проб с буфером (0,9 % NaCl, 0,02 % азида натрия); инструкция – 1 экз. Время оценки результата не более 15 минут</t>
  </si>
  <si>
    <t>Тест-полоски для  анализа мочи. Метод: сухая химия.Определяемые показатели:  Эритроциты, Билирубин, Уробилиноген,  Кетоновые тела, Белок, Нитриты, Глюкоза, Удельный вес, pH, Лейкоциты,  Аскорбиновая кислота, компенсационная зона, контрольный штрих –код  серии прибора. Для работы на автоматическом анализаторе мочи серии URISCAN. В упаковке 100 полосок в упаковке</t>
  </si>
  <si>
    <t xml:space="preserve">Предназначен для качественного и/или количественного определения D-димера (D-dimer) в клиническом образце методом нефелометрического/турбидиметрического анализа. Назначение: для автоматической постановки.
Состав: 
1. D-димер латексный реагент (суспензия латексных частиц, покрытых мышиными моноклональными антителами к D-димеру), 4 мл - не менее 4 фл.
2. D-димер буфер, 7 мл – не менее 4 фл. 
3. D-Димер дилюент, 7 мл –не менее  2 фл.
4. D-димер калибратор (лиофильно высушенная плазма крови человека, обогащенная D-димером), на 1 мл – не менее 2 фл
Чувствительность латексного реагента к D-димеру для коагулометра составляет не более 50 нг/мл.
Стабильность после вскрытия суспензии D-димер латексного реагента   при комнатной температуре (+18... +25 °С) не более двух недель и не более пяти недель – при температуре +2... +8 °С.
Назначение: количественное определение д-димера
Количество выполняемых тестов:  ≥ 200
Совместим с используемым автоматическим коагулометром АК-37
</t>
  </si>
  <si>
    <t xml:space="preserve">Предназначен для использования при качественном и/или количественном определении D-димера (D-dimer) в клиническом образце. Назначение: Для анализаторов открытого типа
Состав: 
1. Контрольная плазма (низкий уровень), на 1 мл – не менее 1 фл.
2. Контрольная плазма (высокий уровень), на 1 мл – не менее 1 фл
Контрольные плазмы после разведения допускается хранить при температуре +18... +25 °С не более 8 ч, при температуре +2... +8 °С – не более 5 сут.
Объем реагента: ≥ 2 миллилитр
</t>
  </si>
  <si>
    <t>Набор предназначен для оценки протромбинового времени свертывания на автоматическом коагулометре
Состав: Техпластин (лиофильно высушенная тромбопластин-кальциевая смесь из кроличьего мозга), содержимое одного  флакона растворяется не менее в 5 мл дистиллированной воды
Количество определений во флаконе: не менее 25 определений-10 фл.
Международный индекс чувствительности (МИЧ) указан в паспорте к набору. Набор рассчитан на проведение не менее 250 анализов. Минимальный объем растворов реагентов  0,2 мл на 1 анализ.
Для работы на автоматическом коагулометре АК_37</t>
  </si>
  <si>
    <t>Штрих-кодированная пробирка. Контрольное устройство, определяющее количество возможных анализов СОЭ на проведение тестов. Полная совместимость с автоматическим анализатором СОЭ Ves-Matic Cube 200  Упаковка, тесты 10 000</t>
  </si>
  <si>
    <t xml:space="preserve">Предназначена для взятия и хранения образцов биологического материала с целью безопасной транспортировки в лабораторию для проведения анализа. Удобен для взятия смывов, в том числе санитарных. Стерильный. Тампон-зонд упакован в ударопрочную ПП-пробирку (12*150 мм). Материал зонда - пластик. материал наконечника - вискоза. Пробирка снабжена этикеткой, на которой указаны: номер партии, дата стерилизации, срок годности, компания-производитель, компания-поставщик, регистрационное удостоверение, а также предусматривает место для нанесения сведений о пациенте и пробе. Край этикетки скреплен с пробкой, закрывающей пробирку с тампоном - этикетка служит контролем первого вскрытия.
</t>
  </si>
  <si>
    <t>Лиофилизированный продукт, изготовленный из мочи человека. Предназначен для работы на автоматическом анализаторе мочи серии URISCAN. В упаковке 3 фл по 10 мл</t>
  </si>
  <si>
    <t xml:space="preserve">  Представляет собой  жидкость синего цвета без запаха, упакованную в пластиковую бутыль из первичного полиэтилена. Запайка горлышка фольгой для исключения протекания реагента при транспортировке и хранении. Объем бутыли не менее 1 л. Срок годности не менее 18 мес. Должен быть совместим с гематологическим нализатором Микрос АВХ 60</t>
  </si>
  <si>
    <t>набор предназначен для получения калибровочных значений времени свёртывания при определении концентрации фибриногена в плазме крови модифицированным методом Clauss без предварительного разведения исследуемой плазмы на автоматическом коагулометре
Состав набора: 
Калибратор №1 (лиофильно высушенный) – 1 фл.
Калибратор №2 (лиофильно высушенный) – 1 фл.
Калибратор №3 (лиофильно высушенный) – 1 фл.
Калибратор №4 (лиофильно высушенный) – 1 фл.
Калибратор №5 (лиофильно высушенный) – 1 фл.
Концентрация фибриногена для каждого калибратора указана в паспорте к набору. Набор содержит разную концентрацию фибриногена в каждом флаконе. Набор рассчитан на проведение не менее 10 калибровочных процедур.  Минимальный объем растворов реагентов  0,1 мл на 1 исследование.  Совместим с используемым автоматическим коагулометром АК-37.</t>
  </si>
  <si>
    <t>Предназначен для количественного определения содержания глюкозы в крови и моче глюкозооксидазным методом и рассчитан на 100 определений при расходе 1,0 мл рабочего раствора на один анализ. включает: ферментно-хромогенную смесь, антикоагулянт, калибратор.</t>
  </si>
  <si>
    <t>Биохимические реагенты для определения содержания холестерина в сыворотке и плазме крови человека. Метод: Триндера, ферментативный Конечная точка. Объем реагента: 600 мл (6x100 мл+2x3 мл калибратор). Свойства: Линейность до 19,4 ммоль/л . Калибратор 5,2 ммоль/л 500 (480–520) нм. Температура хранения: 2°-8° C</t>
  </si>
  <si>
    <t>Тестовая система со временем инкубации 30 мин, не требующая наличия дополнительного оборудования и калибровки.Набор содержит следующие компоненты для проведения 25 определений на прокальцитонин:  25 тестовых полосок,  25 контрольных карт,  1 инструкцию по применению. Каждый тестовая полоска запаяна в защитную индивидуальную упаковку и содержит: 1 тест-полоску,  1 одноразовую пипетку из пластика и 1 пакет с осушителем</t>
  </si>
  <si>
    <t xml:space="preserve">Набор тест-кассет для  быстрого качественного хроматографического определения содержания  Д-димера. Исследуемый образец – цельная кровь (капиллярная, венозная), сыворотке ,плазма;
общая точность теста в диапозоне: 96- 98%.
Минимальная определяемая концентрация: 380  нг/мл; 
Необходимое количество исследуемого образца -  не более50 мкл цельной крови или  не более 25 мкл сыворотки/ плазмы;        
Время определения  - не более 15 мин; 
Срок годности- не менее  12  мес;  
Состав набора: 
-Упаковка картонная-1 шт.;
-Тест-кассеты в индивидуальной герметичной  упаковке - 10 шт.;
-буфер (раствор, содержащий  0,02% натрия хлорид/ фосфат натрия, двухосновный/казеин, соли натрия/ 0,025% канамицина сульфат; 0,02% азид натрия; прозрачная бесцветная жидкость, pH 7.4 +/- 0.1) – 1шт.;
-одноразовая пипетка - 10 шт.;
- инструкция по применению на русском языке-       1 шт.;
</t>
  </si>
  <si>
    <t>Набор реагентов для иммунохроматографического определения Тропонина I в цельной крови (сыворотке/плазме) экспресс методом, 10 тестов, максимальное время проведения теста - 10 минут, Чувствительность не менее 0,5 нг/мл</t>
  </si>
  <si>
    <t>Природное коллоидное вещество, экстрагированное из некоторых видов красных морских водорослей, в частности, родов Gelidium, Gracilaria и Pterocladia. Европейский бактериологический агар – гелеобразующий агент, используемый, в основном, в микробиологии для приготовления культуральных сред. Главное преимущество этого агара – отсутствие ингибиторов, которые могут влиять на рост микроорганизмов. Он обладает большой прозрачностью, надежной воспроизводимостью, а также более высокой прочностью геля, чем американский тип. 
Внешний вид – Кремово-белый порошок, 
Прочность геля (1,5%, Nikan, при 20°С) – 800-1100 г/см2
pH (1,5%) перед автоклавированием – 6.0-7.5
pH (1,5%) после автоклавирования – 6.0-7.5
Точка плавления (1,5%) – 85-90°C
Точка гелеобразования (1,5%) – 34-38°C
Прозрачность (1,5%) – ≤ 8 NTU
Фасовка: не менее 500 г</t>
  </si>
  <si>
    <t xml:space="preserve">Питательная среда для выделения и культивирования коклюшного микроба из инфицированного материала. Компонентный состав, грамм/литр:
Казеина кислотный гидролизат 28,62;
Экстракт хлебопекарных дрожжей 2,86;
Калий фосфорнокислый однозамещенный 0,5;
Медь сернокислая пятиводная 0,005;
Магний хлористый 0,4;
Уголь активированный 5,0;
Крахмал растворимый 2,0;
L-цистеина гидрохлорид 0,03;
Агар микробиологический 12,58.
Конечное значение pH 7,2.
Мелкодисперсный порошок черно-серого цвета, водорастворимый, светочувствительный. Упаковка: полиэтиленовые банки 250 грамм
Хранить герметично закрытым в сухом, защищенном от света месте, при температуре  +2 - + 25 ºС . Готовая среда сохраняет свои свойства в течение 14 суток при хранении в плотно закрытом темном контейнере при температуре +2 - + 8 ºС. Срок годности – 2 года с даты производства
</t>
  </si>
  <si>
    <t xml:space="preserve">Щелочная питательная среда для выделения и культивирования Vibrio choleraeомпонентный. 
Компонентный состав, грамм/литр:
Панкреатический гидролизат казеина 15,0;
Натрия хлорид 5,9; Динатрия фосфат обезвоженный 1,62;
Натрий углекислый 1,4; Экстракт кормовых дрожжей 5,0;
Агар микробиологический 14,0.
Упаковка: полиэтиленовые банки  250 г
Порошок хранить герметично закрытым упаковке, в сухом месте, при температуре +2 - + 25 ºС. Готовая среда сохраняет свои свойства в течение 10-14 суток при хранении в плотно закрытом контейнере при температуре +2 - + 8 ºС. Срок годности – 4 года с даты производства у фасовки в банках
</t>
  </si>
  <si>
    <t>Питательная среда для определения чувствительности микроорганизмов к противомикробным лекарственным средствам дискдиффузионным методом. Представляет собой мелкодисперсный порошок желтого цвета.
СОСТАВ (г/л):
Мясной экстракт 3,0; Гидролизат казеина кислотный 17,5
Крахмал растворимый 1,5; Агар микробиологический  14,5±2,5.
Упаковка: полиэтиленовые банки  250 г</t>
  </si>
  <si>
    <t>БТН-агар - плотная агаровая среда для культивирования микроорганизмов широкого спектра. В форме сухого порошка для приготовления сред в чашках. Состав (в пересчете на 1 л готовой среды):
Гидролизат рыбного белка, сухой - 10,5 г;
Пептон ферментативный, сухой - 10,5 г;
Экстракт автолизированных дрожжей осветленный - 2,0 г;
Натрий хлористый - 5,0 г;
Агар микробиологический - 12,0 г.
pH 2% раствора 7,2±0,2.
Представляет собой мелкодисперсный гомогенный, гигроскопичный, светочувствительный порошок светло-кремового цвета. Готовая к употреблению среда прозрачная желтого или светло-коричневого цвета, пригодна в течение 7 суток при температуре хранения +2...8°C в темном месте. Условия хранения сухой среды: в упаковке предприятия-изготовителя в сухом защищенном от света месте, при температуре не выше +25°C, замораживание недопустимо. Срок годности сухой среды – не менее 2 лет</t>
  </si>
  <si>
    <t>Дифференциально-диагностическая плотная агаровая среда Симмонса цитратная для определения родовой принадлежности грамотрицательных Enterobacteriaceae по их способности утилизировать цитрат. Компонентный состав, грамм/литр:
Аммоний фосфорнокислый двузамещенный  1,6;
Динатрия фосфат обезвоженный  1,1;
Магний сернокислый  0,2;
Натрия гидроцитрат двузамещенный  3,2;
Натрий углекислый  0,05;
Бромтимоловый синий водорастворимый  0,05;
Агар микробиологический 9,0±2,0;
Натрия хлорид  6,0.
Готовая среда прозрачна зеленого цвета.
Форма выпуска: полиэтиленовые банки по 250 г. Порошок хранить герметично закрытым в сухом, защищенном от света месте, при температуре от +2 до 25 ºС. Готовую среду можно хранить в течение 7 суток при температуре от +2 до 8 ºС, в защищенном от света месте. Срок годности – 2 года с даты производства.</t>
  </si>
  <si>
    <t>Сульфитный агар предназначен для выявления сульфитредуцирующих клостридий в пищевых продуктах, воде, почве; при микробиологической диагностике дисбактериоза кишечника. Выпускается в виде сухого порошка по 250 гр. во флаконах, в модификации №2 с концентрацией агара - 7,0%.В виде гомогенного сухого, легко растворимого порошка кремового цвета, светочувствительный. Готовая среда серо-зеленого цвета, прозрачная, допускается легкая опалесценция. Кислотность среды: при 25°С имеет рН 7,2±0,2. Форма выпуска: сухой порошок в полиэтиленовых банках по 250 г. Условия хранения: в герметично закрытой упаковке в сухом защищенном от света месте при температуре +2...30°C. Срок годности - 2 года с даты производства, указанной на упаковке.</t>
  </si>
  <si>
    <t>Пептон для бактериологических питательных сред в виде аморфного сухого порошка. Получен из животного сырья ферментативным гидролизом .Внешний вид: мелкодисперсный однородный порошок от белого до желтого цвета, имеющий характерный запах.
Легко растворим в дистиллированной/ очищенной воде.
Водный раствор прозрачен без какой-либо мутности после автоклавирования. Конечное значение PH 6.50- 7.00.
Общий азот: не менее 14,0 - не более 17,0%.
Аминный азот: в диапазоне 3-5%.
Хлорид (натрия хлорид) не более 1,0%.
Белок отсутствует.
Хранить при температуре ниже +30°C.</t>
  </si>
  <si>
    <t xml:space="preserve">Питательная среда для выделения БГКП из исследуемого материала и их дифференциации по признаку ферментации лактозы. Готовая среда прозрачна розового цвета. Форма выпуска: полиэтиленовые банки 250 г 
Порошок хранить герметично закрытым в сухом, защищенном от света месте, при температуре от +2 до 25 ºС. Готовую среду используют в день приготовления, хранят до посева в защищенном от света месте.
Срок годности – 3 года с даты производства. </t>
  </si>
  <si>
    <t xml:space="preserve">Сухой питательный агар (СПА) в виде порошка для приготовления бактериологических питательных сред общего назначения для культивирования различных микроорганизмов, при необходимости может быть обогащен сывороткой, кровью, углеводами, солями, селективными добавками. Флакон 250 гр рассчитан на приготовление 6,2 л плотной среды. Состав среды: пептон ферментативный, панкреатический гидролизат рыбной муки, натрий хлористый, агар.
В виде гомогенного сухого, легко растворимого порошка светло-желтого цвета. Готовая среда желтого цвета, прозрачная.
Кислотность среды: при 25°С имеет рН 7,3±0,2.
Форма выпуска: сухой порошок в полиэтиленовых банках по 250 г.
Условия хранения: в герметично закрытой упаковке в сухом защищенном от света месте при температуре +2...30°C.
Срок годности - 5 лет с даты производства, указанной на упаковке. </t>
  </si>
  <si>
    <t>Фенилаланиновый агар для дифференциации Enterobacteriaceae по способности к дезаминированию фенилаланина. Готовая среда светло-желтого цвета. Упаковка: полиэтиленовые банки по 250 гр.
Порошок хранить герметично закрытым в сухом, защищенном от света месте, при температуре от +2 до 25 ºС. Срок годности – 2 года с даты производства.</t>
  </si>
  <si>
    <t>Питательный бульон на основе мясного ферментативного пептона для обогащения и культивирования микроорганизмов, таких как энтеробактерии, синегнойная палочка, стафилококки, некоторые виды стрептококков. 
Компонентный состав, грамм/литр:
Панкреатический гидролизат кильки 10,05;
Натрия хлорид 4,95.
Готовая среда прозрачна желтого цвета. Форма выпуска: полиэтиленовые банки 250 г. Порошок хранить герметично закрытым в сухом, защищенном от света месте, при температуре от +2 до 25 ºС. Готовая среда сохраняет свои свойства в течение 10 суток при хранении в плотно закрытом контейнере при температуре от +2 до 8°С. Срок годности – 3 года с даты производства.</t>
  </si>
  <si>
    <t>Среда для селективного выделения сальмонелл и шигелл., 
Состав (г/л), не менее:
Лактоза – 10,0; Цитрат натрия - 8,5 
Мясной экстракт – 5,0 ;Цитрат железа – 1,0 
Бриллиантовый зеленый - 0,0003 
Смесь солей желчных кислот - 8,5 
Тиосульфат натрия - 8,5; Пептоновая смесь – 5,0 
Нейтральный красный - 0,025; Бактериологический агар - 13,5
Конечная величина pH 7,0 ± 0,2 при 25ºС
Фасовка: не менее 500 г.</t>
  </si>
  <si>
    <t>Среда предназначена  для культивирования лактобацилл. подходит для выращивания молочнокислых бактерий, в том числе Lactobacillus spp., Pediococcus spp. и Leuconostoc spp. Фасовка 500 грамм</t>
  </si>
  <si>
    <t>Магниевая среда, сухая для приготовления жидких селективных питательных сред обогащения бактерий рода Salmonella. Используется для микробиологического санитарного контроля пищевых продуктов и объектов внешней среды.Представляет собой мелкодисперсный гомогенный, гигроскопичный, светочувствительный порошок светло-кремового цвета. Готовая к употреблению среда зеленого цвета, прозрачная, пригодна в течение 7 суток при температуре хранения +2...8°C в темном месте. Условия хранения сухой среды: в упаковке предприятия-изготовителя в сухом защищенном от света месте, при температуре не выше +25°C, замораживание недопустимо.
Срок годности сухой среды – не менее 2 лет</t>
  </si>
  <si>
    <t>Коринетоксагар - твердая питательная среда для определения токсигенности коринебактерий методом иммунопреципитации в агаре.Мелкодисперсный водорастворимый порошок. Готовая среда прозрачна светло-желтого цвета.
Форма выпуска: полиэтиленовые банки по 200 грамм, порошок хранить герметично закрытым в сухом, защищенном от света месте, при температуре от +2 до 25 ºС.
Срок годности – 4 года с даты производства.</t>
  </si>
  <si>
    <t xml:space="preserve">Пептон основной сухой используют в качестве основы питательных сред целевого назначения или их дополнительного обогащения, а так же для накопления Vibro cholerae. Упаковка: полиэтиленовые банки  250 г
Порошок хранить в герметично закрытой упаковке, в сухом месте при температуре от +2 до 25 ºС. Готовую среду хранят при температуре от +2 до 8 ºС, не более 10-14 суток. Срок годности - 3 года с даты изготовления </t>
  </si>
  <si>
    <t>Предназначена для выделения из исследуемого материала микроорганизмов рода Clostridium, обладающих способ​ностью восстанавливать сернистокислый натрий (C.histolicum C.perfringens, C.sporogenes, C.tetani). Мелкодисперсный водорастворимый порошок светло-желтого цвета. упаковка 500 грамм. срок хранения - 2 года</t>
  </si>
  <si>
    <t>Для культивирования широкого круга микроорганизмов, главным образом для выделения строгих анаэробов или факультативно-анаэробных бактерий, 500 гр/уп</t>
  </si>
  <si>
    <t>Энтерококкагар для выделения Enterococcus spp. из клинического материала (отделяемое из ожоговых и хирургических ран, мочи, крови, кала), воды и пищевых продуктов. Готовая среда прозрачна, светло-желтого цвета. Упаковка: полиэтиленовые банки по 250 гр.
Порошок хранить герметично закрытым в сухом, защищенном от света месте, при температуре от +2 до 25 ºС. Готовую среду можно использовать в течение 7 суток при хранении в плотно закрытом контейнере при температуре от +2 до 8 ºС или 2 суток - при температуре от 18 до 25 ºС. Срок годности – 2 года с даты производства</t>
  </si>
  <si>
    <t>Питательная среда для идентификации Corynebacterium spp. по тесту расщепления цистина ферментом цистиназой. Готовая среда светло-желтого цвета, допускается легкий осадок на дне пробирки и слабая опалесценция. Упаковка: полиэтиленовые банки  200 гр.
Хранить герметично закрытым в сухом, защищенном от света месте, при температуре от +2 до 25 ºС.
Готовую среду, разлитую в пробирки, следует использовать в течение 10 суток при температуре хранения от +2 до 8 ºС.
Срок годности – 2 года с даты производства.</t>
  </si>
  <si>
    <t>Питательная среда для санитарно-бактериологических исследований воды, пищевых продуктов сухая (среда Кесслера) представляет собой мелкодисперсный порошок  желтого цвета, гигроскопичный, светочувствительный. Упаковка по 0,25 кг</t>
  </si>
  <si>
    <t>Питательная среда предназначена для выделения и культивирования гонококка при исследовании инфицированного материала от больных с воспалительными заболеваниями мочеполовых и других органов, а также для культивирования музейных штаммов.
Препарат имеет богатую питательную основу, в состав которой входит экстракт кроличьего мяса, пептон, агар бактериологический и другие компоненты. Для усиления ростовых и селективных свойств к основе прилагается обогащающая добавка, содержащая нативную сыворотку крупного рогатого скота, гидролизат казеина, аутолизат дрожжей.
Среда обеспечивает интенсивный рост гонококка и чёткую оксидазную реакцию через 24 часа после посева исследуемого материала больных острой гонореей и через 24-48 часов – хронической гонореей.</t>
  </si>
  <si>
    <t>Питательная среда для первичной идентификации энтеробактерий по их способности ферментировать глюкозу, лактозу и образовывать сероводород. Готовая среда красного цвета.
Упаковка: полиэтиленовые банки по 250 гр.
Порошок хранить герметично закрытым в сухом, защищенном от света месте при температуре от +2 до 25 ºС. Готовая среда сохраняет свои свойства в течение 10-14 суток при хранении в плотно закрытом контейнере при температуре от +2 до 8 °С. Срок годности – 2 года с даты производства</t>
  </si>
  <si>
    <t>Питательная среда для выделения, дифференциации энтеробактерий по признаку ферментации лактозы при санитарном обследовании пищевых продуктов и объектов внешней среды (воды, смывов и др.). Мелкодисперсный порошок серовато-желтого цвета, водорастворимый, светочувствительный. Готовая среда прозрачна зеленого цвета.
Упаковка: полиэтиленовые банки 250 г .Порошок хранить в герметично закрытой упаковке в сухом, защищенном от света месте при температуре от +2 до 25 °С. Готовая среда сохраняет свои свойства в течение 7 суток при хранении в плотно закрытом контейнере при температуре от +2 до 8 °С. Срок годности – 2 года с даты производства.</t>
  </si>
  <si>
    <t>Питательная среда с эозин-метиленовым для выделения энтеробактерий из исследуемого материала и их дифференциации по признаку ферментации лактозы, выделение коагулазоположительных стафилококков при обследовании декретированных групп. Компонентный состав, грамм/литр:
Питательный агар сухой 36,28;
Сахар молочный 12,95;
Эозин-Н 0,63;
Метиловый голубой 0,076;
Сода кальцинированная 0,064.
Упаковка: полиэтиленовые банки по 250 г, Порошок хранят герметично закрытым в сухом, защищенном от света месте, при температуре от +2 до 25 ºС. Готовая среда сохраняет свои свойства в течение 7 суток при хранении в плотно закрытом контейнере при температуре от +2 до 8 °С.
Срок годности – 3 года с даты производства.</t>
  </si>
  <si>
    <t>Среда селективная и используется для выделения и предварительной идентификации фекальных стрептококков (энтерококков).500 гр/уп</t>
  </si>
  <si>
    <t>Маннит-солевая агаровая среда в виде сухого порошка. Предназначена для приготовления плотных питательных сред с целью выделения и идентификации клинически значимых культур стафилококков по способности ферментировать маннит.Представляет собой мелкодисперсный гомогенный, гигроскопичный, светочувствительный порошок светло-бежевого цвета. Готовая к употреблению среда красновато-оранжевого цвета, прозрачная, пригодна в течение 7 суток при температуре хранения +2...8°C в темном месте.
Условия хранения сухой среды: в упаковке предприятия-изготовителя в сухом защищенном от света месте, при температуре не выше +25°C, замораживание недопустимо. Срок годности сухой среды – не менее 2 лет</t>
  </si>
  <si>
    <t>Питательная ГРМ-среда № 9 предназначена для выявления пигмента пиоцианина синегнойной палочкой при контроле микробной загрязненности нестерильных лекарственных средств, а так же при проведении исследований в санитарной и клинической микробиологии. В виде сухого порошка в пластиковых флаконах по 250 гр., рассчитанных на приготовление 5,7 л плотной среды. Состав среды: панкреатический гидролизат рыбной муки, дрожжевой экстракт, калия сульфат, магния хлорид, агар. В виде гомогенного сухого, легко растворимого порошка светло-желтого цвета. Готовая среда от желтого до светло-коричневого цвета. Кислотность среды: при 25°С имеет рН 7,4 ± 0,2.
Стерильную готовую среду можно использовать в течение 10-14 суток при температуре хранения +2...8°C в темном месте. Условия хранения: в герметично закрытой упаковке в сухом защищенном от света месте при температуре +2...30°C. Срок годности - 2 года с даты производства</t>
  </si>
  <si>
    <t xml:space="preserve">Питательная среда для качественного определения присутствия микроорганизмов в различных биологических образцах и материалах. Готовая среда светло-желтого цвета. Конечное значение рH 7,0±0,2.
Упаковка: полиэтиленовые банки по 250 г. Хранить герметично закрытым в сухом, защищенном от света месте, при температуре от +2 до 25 ºС. Готовая среда сохраняет свои свойства в течение 14 суток при хранении в плотно закрытом контейнере при температуре от +2 до 8 ºС. Срок годности набора – 2 года с даты производства. </t>
  </si>
  <si>
    <t>Питательная среда для селективного выделения, культивирования и хранения различных сапрофитных и патогенных грибов, включая дрожжеподобные грибы рода Candida, Cryptococcus, из клинического материала, пищевых продуктов, пищевого сырья и объектов внешней среды. Среда обладает ингибирующими свойствами в отношении большинства бактерий. Представляет собой мелкодисперсный аморфный порошок желтого цвета. СОСТАВ (г/л): Пептон ферментативный 10,0; 
Глюкоза 40,0; Хлорамфеникол 0,05; Агар микробиологический 11,0 ± 1. Упаковка: полиэтиленовые банки по 250 г</t>
  </si>
  <si>
    <t>Агар Плоскирева для выделения Shigella, Salmonella spp. и дифференциации от других колиформных микроорганизмов из инфицированного клинического материала. Готовая среда прозрачна коричневато-красного цвета. Форма выпуска: полиэтиленовые банки по 250 г. Порошок хранить герметично закрытым в сухом, защищенном от света месте, при температуре от +2 до 25 ºС. Готовую среду можно использовать в течение 7 суток при температуре хренения от +2 до 8 ºС, в защищенном от света месте. Срок годности – 3 года с даты производства</t>
  </si>
  <si>
    <t>Питательная висмут-сульфитная среда для дифференцированного выделения Salmonella spp. из исследуемых образцов.Готовая среда непрозрачна зеленого цвета. Форма выпуска: полиэтиленовые банки по 250 г. Порошок хранить герметично закрытым в сухом, защищенном от света месте, при температуре от +2 до 25 °С. Готовую среду можно использовать в течение суток при температуре хранения от +2 до 8°С, в защищенном от света месте. Срок годности – 3 года с даты производства</t>
  </si>
  <si>
    <t>Основа питательного агара на основе гидролизата рыбной муки для культивирования широкого спектра микроорганизмов, среда может быть дополнительно обогащена кровью, сывороткой, углеводами для придания ей дифференцирующих свойств. 
Компонентный состав, грамм/литр:
Панкреатический гидролизат кильки 17,9;
Агар микробиологический 11,2±1,2;
Натрия хлорид 7,7±0,3.
Готовая среда прозрачна желтого цвета. Форма выпуска: полиэтиленовые банки 250 г.Порошок хранить герметично закрытым в сухом, защищенном от света месте, при температуре от +2 до 25 ºС. Готовую среду можно хранить в течение 3 месяцев при температуре от +2 до 8°С, в защищенном от света месте. Срок годности – 3 года с даты производства</t>
  </si>
  <si>
    <t>Эта среда используется в качестве эффективной основы для приготовления кровяного, шоколадного агаров, а также различных селективных и дифференциальных сред.</t>
  </si>
  <si>
    <t>Питательная среда Кларка (ГФБ) для родовой идентификации энтеробактерий из проб воды, молока, пищевых продуктов, для постановки тестов с метиловым красным и реакции на ацетилметилкарбинол (реакция Фогеса - Проскауэра)
Компонентный состав, грамм/литр:
Панкреатический гидролизат кормовых дрожжей 4,0;
Д-глюкоза 5,0;
Динатрия фосфат обезвоженный 3,5;
Мелкодисперсный порошок светло-желтого цвета, гигроскопичный, светочувствительный. Готовая среда прозрачная светло-желтого цвета, допускается слабая опалесценция. Упаковка: полиэтиленовые банки по 250 гр, хранение в герметично закрытой упаковке в сухом, защищенном от света месте при температуре от +2 до 25 ºС. Готовая среда сохраняет свои свойства в течение 3 суток при хранении в плотно закрытом контейнере при температуре от +2 до 8 ºС. Срок годности – 2 года с даты производства</t>
  </si>
  <si>
    <t xml:space="preserve">Ацетатный агар для дифференциации Enterobacteriaceae по способности использовать ацетат натрия в качестве единственного источника углерода.
Компонентный состав, грамм/литр:
Натрия хлорид 3,5;
Магний сернокислый 7-водный 0,4;
Аммоний фосфорнокислый двузамещенный 1,0;
Калий дигидроортофосфат 1,0;
Натрия ацетат плавленый 4,0;
Бромтимоловый синий водорастворимый 0,06;
Агар микробиологический (10±2).
Готовая среда прозрачна зеленого цвета. Форма выпуска: полиэтиленовые банки по 250 гр. Порошок хранить герметично закрытым в сухом, защищенном от света месте, при температуре от +2 до 25 ºС. Готовую среду можно хранить в течение 7 суток при температуре от +2 до 8 ºС. Срок годности – 2 года с даты производства. </t>
  </si>
  <si>
    <t>Элективный солевой агар для выделения Staphylococcus spp. из пищевых продуктов, объектов внешней среды, биологических материалов (грудного молока, смывов, кала, крови, мочи, мокроты, мазков из носоглотки, отделяемого ран, свищей, глаз и т.д.), в качестве основы для приготовления желточно-солевого агара при определении лицитиназной активности стафилококков. 
Компонентный состав, грамм/литр:
Питательный агар для культивирования микроорганизмов сухой 35,0±1,8;
Натрия хлорид 75,0;
Натрий углекислый 0,15;
Динатрия фосфат обезвоженный 0,5;
Мелкодисперсный порошок кремового цвета, водорастворимый. Готовая среда светло-желтого цвета. Форма выпуска: полиэтиленовые банки по 250 гр. Порошок хранить герметично закрытым, в сухом месте при температуре от +2 до 25 ºС. Готовая среда сохраняет свои свойства в течение 10 суток при хранении в плотно закрытом контейнере при температуре от +2 до 8 ºС. Срок годности - 2 года с даты производства</t>
  </si>
  <si>
    <t>Аргинин-L,  белый кристаллический порошок, растворим в воде. 10 гр в уп</t>
  </si>
  <si>
    <t>Лактоза-D(+)моногидрат, белый кристаллический порошок, растворим в воде.</t>
  </si>
  <si>
    <t>Лизин -L, белый кристаллический порошок, растворим в воде. 
25 гр в уп</t>
  </si>
  <si>
    <t>Мальтоза-D (+) моногидрат , белый кристаллический порошок, растворим в воде, 25 гр в уп</t>
  </si>
  <si>
    <t>Карбамид (мочевина ), хорошо растворим в воде</t>
  </si>
  <si>
    <t>Маннит, 25 гр/уп, хорошо растворим в воде</t>
  </si>
  <si>
    <t>Рамноза -L (+), моногидрат, белый кристаллический порошок, растворим в воде. 25 гр в уп</t>
  </si>
  <si>
    <t>Сахароза, белый кристаллический порошок, растворим в воде. 500 гр в уп</t>
  </si>
  <si>
    <t>Глюкоза, белый кристаллический порошок, растворим в воде. 500 гр в уп</t>
  </si>
  <si>
    <t>Сорбит -D, белый кристаллический порошок, растворим в воде,  25гр в уп</t>
  </si>
  <si>
    <t>Орнитин,  белый кристаллический порошок, растворим в воде,  10 гр в уп</t>
  </si>
  <si>
    <t>Цистин-L,  белый кристаллический порошок, растворим в воде,  25 гр в уп</t>
  </si>
  <si>
    <t>Питательная среда для идентификации Enterobacteriaceae, выделенных в ходе бактериологического исследования, по их способности к расщеплению одного из углеводов (лактозы, глюкозы, сахарозы, мальтозы или многоатомного спирта маннита). Фасовка по 250 гр в пластокой банке</t>
  </si>
  <si>
    <t>Желчь крупного рогатого скота очищенная, для применения в составе питательных сред для выделения энтеробактерий в качестве ингибитора грам-положительной микрофлоры, сухая. Внешний вид: гигроскопичный мелкодисперсный порошок светло-желто-зеленого цвета. Упаковка с защитой от повышенной влажности с массой содержимого 0,25 кг.</t>
  </si>
  <si>
    <t>Сухой порошок богатый водорастворимыми витаминами группы В, свободными аминокислотами применяют в качестве питательного компонента микробиологических питательных сред или для обогащения состава дополнительными ростовыми факторами.Готовая среда светло-желтого цвета. Форма выпуска: полиэтиленовые банки 7 гр.
Порошок хранить герметично закрытым в сухом, защищенном от прямых солнечных лучей месте, при температуре от +2 до 25 °С. Готовую среду можно использовать в течение 14 суток при температуре хранения от +2 до 8 °С. Срок годности - 2 года с даты производства</t>
  </si>
  <si>
    <t>Неселективная агаризованная среда, состоящая из богатой питательной основы, содержащей пептоны, необходимые для роста всех патогенов мочевыводящего тракта; два хромогенных субстрата для обнаружения бактериальных ферментов β-галактозидаз и β- глюкуронидазы;
триптофан для обнаружения триптофаназной активности (продукция индола и триптофан дезаминазной  активности (TDA). Фасовка 500 гр/уп</t>
  </si>
  <si>
    <t xml:space="preserve">Питательная среда для селективной изоляции, прямой и предварительной идентификации бактерий рода Staphylococcus. Обеспечение роста и прямой идентификации по изменению окраски колоний Staphylococcusaureus, предварительной идентификации Staphylococcusepidermidis, Staphylococcussaprophyticus, Staphylococcussimulans, Staphylococcuscohnii, Staphylococcusxylosus, Staphylococcusintermedius, Staphylococcushaemolyticus, Staphylococcushominis, Staphylococcuscapitis, Staphylococcuswarneri, Staphylococcuscaprae, Staphylococcuslugdunensis, Staphylococcussciuri. Обеспечение ингибирования роста дрожжеподобных грибов, большинства Грамположительных и Грамотрицательных микроорганизмов.  Форма агара - готовая к использованию среда в чашках Петри. Фасовка: 20 чашек/упак
</t>
  </si>
  <si>
    <t xml:space="preserve">Предназначен для экспресс-идентификации возбудителей бактериальных менингитов S. pneumoniae. Набор содержит
1 флакон с 0,4 мл зеленого латекса сенсибилизированного кроличьими антителами специфичными к S. Pneumoniae. В состав входит 1 флакон 0,02 % тимеросала, одноразовые агглютинационные карты, одноразовые палочки для перемешивания. Количество тестов 25
</t>
  </si>
  <si>
    <t xml:space="preserve"> Для выделения и подсчета бифидобактерий в клиническом материале и молочных продуктах</t>
  </si>
  <si>
    <t>Бацитрациновые диски представляют собой диски из фильтровальной бумаги, пропитанные 0,04 ЕД антибиотика бацитрацина.</t>
  </si>
  <si>
    <t>Используются для предварительной идентификации представителей рода Haemophilus по потребности в факторах роста-  X фактор</t>
  </si>
  <si>
    <t>Используются для предварительной идентификации представителей рода Haemophilus по потребности в факторах роста V фактор</t>
  </si>
  <si>
    <t>Используются для определения микроорганизмов, продуцирующих индол. Реагент представляет собой полоски из фильтровальной бумаги, пропитанные реактивом Ковача</t>
  </si>
  <si>
    <t xml:space="preserve">Набор предназначен для одноэтапного визуального выявления Mycoplasma hominis (M. h.), рассчитан на проведение  24 - 48 определений при качественном анализе / 12 - 16 определений при полуколичественной оценке титра в трех разведениях. Состоит из: 1. Питательная среда для выявления M. h., лиофилизированная (50 мл) - 1 флакон. 2. Пробирки для микропроб - 50 шт.
3. Этикетки для маркировки пробирок - 50 шт
</t>
  </si>
  <si>
    <t>Набор для выделения Trichomonas vaginalis, рассчитан на приготовление 50 мл готовой среды и проведение 50 анализов. Состав набора: 1. Среда для выделения трихомонад, лиофилизированная (концентрат) – 1 флакон.
2. Пробирки для микропроб - 50 шт.</t>
  </si>
  <si>
    <t>Система индикаторная бумажная для идентификации коринебактерий дифтерии. Состоит из 4х тестов, позволяющих определить утилизацию глюкозы, сахарозы, наличие уреазной и амилазной активности. В виде СИБ-полосок в пробирках. Представляют собой хроматографическую бумагу, содержащую определенные количества субстрата в сочетании с соответствующим индикатором</t>
  </si>
  <si>
    <t xml:space="preserve">Набор реагентов одноразового использования предназначен
для идентификации и дифференциации до вида по 24-м биохимическим признакам группы грамотрицательных неферментирующих бактерий, выделяемых в ходе бактериологического анализа. Температура инкубации теста 30 ° С, Время инкубации 48 часов.Использование стрипированных полистироловых 96-ти луночных планшетов с цветными вертикальными разборными стрипами с сухими субстратно-индикаторными
средами с возможностью исследования по одной культуре . Набор рассчитан на 24 анализа
</t>
  </si>
  <si>
    <t>Тест-система для биохимической идентификации и дифференциации  микроорганизмов рода коринебактерий</t>
  </si>
  <si>
    <t xml:space="preserve">Набор реагентов для одновременного выявления и определения антибиотикочувствительности Ureaplasma urealyticum и Mycoplasma hominis "уреа/мико-скрин-ач".Состав набора "уреа/мико-скрин-ач"
8-луночные стрипы с сорбированными субстратами - 12 шт.
8-луночные стрипы с сорбированными антибиотиками и субстратами - 24 шт.
Питательная среда для выявления M. h. и U. u., лиофилизированная - 2 фл.
Транспортная среда для урогенитальных микоплазм, лиофилизированная - 1 фл.
Пробирки для микропроб - 48 шт.
Масло вазелиновое - 1 фл. (20 мл).
Этикетки для маркировки пробирок - 12 шт
</t>
  </si>
  <si>
    <t xml:space="preserve">Набор для идентификации м дифференциального титрования генитальных микоплазм.Набор содержит:
 20 микроплат : каждое микроплато включает 6 микролунок содержащих: - Дегидратированные субстраты дл идентификации, - Факторы роста для микоплазм; - агенты ингибирующие рост контамирующей полиморфной флоры. 
20 флаконов, в каждом из которых содержится 2 мл растворяя для транспортировки и хранения, предназначенной для сбора и транспортировки проб; 1 флакон-раскапыватель с 15 мл разводящего буфера;
</t>
  </si>
  <si>
    <t xml:space="preserve">Набор для обнаружения,подсчета микоплазм,их идентификации и
определения чувствительности к антибиотикам. Количество тестов в наборе   25. Состав набора - плашка на 20 лунок – 25 шт.;- флакон с транспортной средой (3 ml) – 25 шт ;- флакон с культуральной средой -  25 шт.; - флакон со стимулятором  M.h. (4,5 ml) - 2 шт.  Количество тестируемых  антибиотиков   7-ми. . Метод исследования: микрокультивирование в жидкой питательной среде. Условия хранения транспортной среды: с инокулятом  в течение 20 часов при комнатной температуре/ в течение 56 часов в холодильнике. Сроки годности набора   6 месяцев.
</t>
  </si>
  <si>
    <t>Диагностический набор  предназначен для идентификации наиболее часто встречаемых видов патогенных грибов в клиническом материале. Набор содержит 3 стриппированные микротитровальные пластинки, на каждой из которой можно провести идентфиикацию 12 культур (8 тестов на 1 культуру).</t>
  </si>
  <si>
    <t>Стерильно, используется для создания анаэробных условий, в упаковке 54 мл, рассчитано на 180 определений</t>
  </si>
  <si>
    <t>предназначен для рутинной идентификации стафилококков, особенно коагулазоотрицательных штаммов, изолированных из клинического материала и пищевых продуктов. Набор содержит 16 биохимических тестов, помещенных в двухрядный вертикальный стрип микротитровальной пластинки. Один набор содержит 10 пластинок, что позволяет провести идентификацию 60 культур стафилококков.</t>
  </si>
  <si>
    <t>предназначен для идентификации клинически значимых нейссерий, особенно N. gonorrhoeae, N. meningitidis и Moraxella catarrhalis. Набор содержит 7 биохимических тестов, помещенных в однорядный вертикальный стрип микротитровальной пластинки. Первая оценка результата проводится через 4 часа инкубации, окончательный результат — через 24 часа. Набор содержит 3 пластинки и позволяет провести идентификацию 36 культур.</t>
  </si>
  <si>
    <t>Вспомогательный препарат (стерильная обогащенная питательная среда) для тест-системы НЕЙССЕРИЯтест для приготовления бактериальной суспензии. Поставляется в стеклянных пробирках (в упаковке 18 штук), содержание одной пробирки рассчитано на приготовление суспензии 1 штамма.</t>
  </si>
  <si>
    <t>Предназначен для рутинной идентификации грамотрицательных неферментирующих бактерий, а также представителей семейств Vibrionaceae (включая род Plesiomonas), Aeromonadaceae, наиболее часто выделяемых из клинического материала. Перед постановкой набора для подтверждения того, что выделена культура неферментирующего микроорганизма, необходимо выполнить цитохромоксидазный тест и определить его способность ферментировать глюкозу. Содержит 24 биохимических теста, рассчитан на 40 определений</t>
  </si>
  <si>
    <t>предназначен для идентификации наиболее важных для патологии человека микроорганизмов семейства Enterobacteriaceae в течение 24 часов. Набор содержит 16 биохимических тестов, расположенных в двухрядном стрипе микротитровальной пластинки. Один набор содержит 10 пластинок и позволяет провести идентификацию 60 культур.</t>
  </si>
  <si>
    <t>предназначен для рутинной идентификации энтерококков - наиболее важнах для патологии человека представителей рода Enterococcus. Набор содержит 8 биохимических тестов, помещенных в однорядный вертикальный стрип микротитровальной пластинки. Один набор содержит 3 пластинки и позволяет провести идентификацию 36 культур энтерококков.</t>
  </si>
  <si>
    <t>предназначен для рутинной идентификации стрептококков, выделенных из клинического материала. Набор содержит 16 биохимических тестов, помещенных в двухрядный вертикальный стрип микротитровальной пластинки.  Один набор содержит 10 пластинок и позволяет провести идентификацию 60 культур.</t>
  </si>
  <si>
    <t>Вспомогательный препарат (стерильная обогащенная питательная среда) для тест-системы СТРЕПТОтест 16 для приготовления бактериальной суспензии для исследования штамма. Рассчитан на 20 определений</t>
  </si>
  <si>
    <t>Реагент для обнаружения ацетоина. 1 флакон рассчитан на 360 определений</t>
  </si>
  <si>
    <t>Реагент  для теста нитраты. 1 флакон рассчитан на 360 определений</t>
  </si>
  <si>
    <t>Реагент  для теста фосфотаза. 1 флакон рассчитан на 360 определений</t>
  </si>
  <si>
    <t>Реагент  для теста гиппурат. Предназначен для обнаружения гидролиза гиппурата. 1 флакон рассчитан на 180 определений</t>
  </si>
  <si>
    <t>Реагент  для теста индол. Предназначен для обнаружения триптофаназы. 1 флакон рассчитан на 140 определений</t>
  </si>
  <si>
    <t>Реагент  для теста фенилаланин. 1 флакон рассчитан на 360 определений</t>
  </si>
  <si>
    <t>Вспомогательный реактив для ПИР теста - определение активности бактериального фермента пирролидонилариламидазы.
Состав набора:
1. Реактив I, 9 мл;
2. Реактив II с уксусной кислотой, 9 мл;
3. Флакон с капельницей для готового реактива.
Форма выпуска: в картонной коробке вместе с инструкцией по применению.
Реагенты хранят при температуре +2...8°C
Срок годности: 1 год с даты производства, указанной на упаковке.</t>
  </si>
  <si>
    <t>Полоски предназначены для обнаружения бактериальной бета-галактозидазы в течение 4-48 ч с момента получения чистой культуры в зависимости от исследуемого штамма. Каждая полоска представляет собой пластиковую подложку, на одном конце которой находится реагентная зона, пропитанная субстратом ОНПГ (о-нитрофенил-бета-галактопиранозидом). Полоски упакованы в цилиндрический металлический пенал по 50 штук.</t>
  </si>
  <si>
    <t>ОКСИтест (OXItest) - индивидуальный тест для обнаружения бактериальной цитохромоксидазы. В присутствии цитохромоксидазы N,N-диметил-1,4-фенилендиамин вступает в цветную реакцию альфа-нафтолом с образованием индофенолового синего. В упаковке 50 диагностических полосок однократного применения</t>
  </si>
  <si>
    <t>Полоски предназначены для быстрого определения продукции ацетоина (реакция Фогеса-Проскауэра) в течение 2-4 ч с момента получения чистой культуры. Каждая полоска представляет собой пластиковую подложку, на одном конце которой находится реагентная зона, пропитанная субстратом. Полоски упакованы в цилиндрический металлический пенал по 50 штук.</t>
  </si>
  <si>
    <t>Полоски предназначены для быстрого определения пирролиданилариламидазной активности в течение 10 мин с момента получения чистой культуры. Каждая полоска представляет собой пластиковую подложку, на одном конце которой находится реагентная зона, пропитанная субстратом (бета-нафтиламидом пироглютаминовой кислоты). Тест рекомендован для предварительного определения энтерококков и Streptococcus pyogenes по положительному результату реакции, а также для дифференциации энтеробактерий и стафилококков. Полоски упакованы в цилиндрический металлический пенал по 50 штук.</t>
  </si>
  <si>
    <t>Полоски предназначены для быстрого определения ацетатэстеразной активности у Moraxella catarrhalis, Campylobacter sp. в течение 5-30 мин с момента получения чистой культуры.
Каждая полоска представляет собой пластиковую подложку, на одном конце которой находится реагентная зона, пропитанная субстратом. Полоски упакованы в цилиндрический металлический пенал по 50 штук.</t>
  </si>
  <si>
    <t>Тест-полоски для обнаружения индола, в упаковке 50 штук</t>
  </si>
  <si>
    <t>Диски предназначены для индикации пневмококков. В упаковке 100 дисков.</t>
  </si>
  <si>
    <t xml:space="preserve">Диски предназначены для индикации ß-гемолит. стрептококков группы А. В упаковке 100 дисков. </t>
  </si>
  <si>
    <t>Предназначены для селективной изоляции Haemophilus spp. при первичном культивировании. Концентрация бацитрацина 10ЕД</t>
  </si>
  <si>
    <t>однофазная многокомпонентная среда предназначенная для роста анаэробов, аэробов и грибов в 1 флаконе методом менометрии. В упаковке 20 флаконов и 20 насадок</t>
  </si>
  <si>
    <t xml:space="preserve">Представляют собой пластиковый картридж, содержащий бумажные диски диаметром 6мм, изготовленные путем пропитки высококачественной абсорбирующей бумаги точно определенным количеством антибиотиков. Реагенты in vitro на дисках для определения чувствительности микроорганизмов к  антибиотикам. В упаковке 5 картиджей по 50 дисков. </t>
  </si>
  <si>
    <t>Представляют собой пластиковый картридж, содержащий бумажные диски диаметром 6мм, изготовленные путем пропитки высококачественной абсорбирующей бумаги точно определенным количеством антибиотиков. Реагенты in vitro на дисках для определения чувствительности микроорганизмов к  антибиотикам. В упаковке 5 картиджей по 50 дисков. Антибиотики: вориканазол; тигециклин</t>
  </si>
  <si>
    <t>Представляют собой полоски, к которым прикреплены диски, пропитанные не одной, а рядом убывающих концентраций определенного антибиотика. Полоски укладывают на поверхность агара, засеянного испытуемой культурой в виде «газона». После инкубирования формируется эллипсовидная зона задержки роста, позволяющая определить МИК антибиотика. Одна упаковка содержит 10 полосок А с высокими концентрациями антибиотика и 10 полосок В с низкими концентрациями антибиотика. Антибиотик - ванкомицин. Диапазон, мкг - A: 256-2, B: 2.048-0.016</t>
  </si>
  <si>
    <t xml:space="preserve">Представляют собой пластиковый картридж, содержащий бумажные диски диаметром 6мм, изготовленные путем пропитки высококачественной абсорбирующей бумаги точно определенным количеством антибиотиков. Реагенты in vitro на дисках для определения чувствительности микроорганизмов к  антибиотикам. В упаковке 5 картиджей по 50 дисков. Антибиотики: Фосфомицин/трометамол  </t>
  </si>
  <si>
    <t>Представляют собой пластиковый картридж, содержащий бумажные диски диаметром 6мм, изготовленные путем пропитки высококачественной абсорбирующей бумаги точно определенным количеством антибиотиков. Реагенты in vitro на дисках для определения чувствительности микроорганизмов к  антибиотикам. В упаковке 5 картиджей по 50 дисков. Антибиотики: Флюконазол</t>
  </si>
  <si>
    <t>Диспенсер (аппликатор) шестиканальный для упорядоченного нанесения дисков, пропитанных антибиотиками, на твёрдые питательные среды в бактериологических чашках для определения чувствительности микроорганизмов к антибиотикам. Принцип работы:Извлечение по одному диску с антибиотиками из картриджей, содержащих 50 дисков, помещение дисков на поверхность среды. рассчитан на 6 цилиндров</t>
  </si>
  <si>
    <t>Диспенсер (аппликатор) шестиканальный для упорядоченного нанесения дисков, пропитанных антибиотиками, на твёрдые питательные среды в бактериологических чашках для определения чувствительности микроорганизмов к антибиотикам. Принцип работы:Извлечение по одному диску с антибиотиками из картриджей, содержащих 50 дисков, помещение дисков на поверхность среды. Рассчитан на 8 цилиндров</t>
  </si>
  <si>
    <t>Для упорядоченного нанесения дисков, пропитанных антибиотиками, на твёрдые питательные среды в бактериологических чашках для определения чувствительности к антибиотикам.</t>
  </si>
  <si>
    <t>Диски с желчью (дезоксихолатом натрия) предназначены для идентификации пневмококков. Во флаконе 100 дисков, концентрация 3 мкг</t>
  </si>
  <si>
    <t xml:space="preserve">Сыворотка крови крупного рогатого скота (КРС) для культур клеток, жидкая, стерильная, в полиэтиленовом флаконе объемом 100 мл. Представляет собой нативную сыворотку, полученную из крови сердца коров до трех лет, путем свертывания, центрифугирования и стерилизующей фильтрации через систему мембранных фильтров. Содержит /не содержит консерванты, 100 мл. Условия хранения: при температуре -10...20°С в темном месте. При разморозке возможно появление фибрина, который не влияет на качество сыворотки.
Срок годности: 1 год при температуре +2 - + 8 °С, 2 года при -10...-20°С
</t>
  </si>
  <si>
    <t xml:space="preserve">Поливалентная О-сыворотка, адсорбированная для реакции агглютинации (РА), полученная из крови кроликов, содержащая O-антитела к антигенам основных групп сальмонелл. Сыворотки по 2 мл, лиофилизированны. антиген ABCDЕ. Гомогенный порошок кремового цвета, гигроскопичен. Фасовка в ампулах вместимостью 5 мл, герметично запаяны. Препарат хранят в сухом темном помещении при температуре +4 -  + 10°C. Срок годности — 3 года с даты производства, указанной на упаковке. </t>
  </si>
  <si>
    <t xml:space="preserve">Сыворотки сальмонеллезные для диагностических целей адсорбированные для РА. Моновалентные О-сыворотки содержат О-агглютинины, антигены в ассортименте Фасовка: по 2 мл лиофилизата в ампулах вместимостью 5 мл герметично запаяны. Внешний вид: гомогенный порошок кремового цвета, гигроскопичен.
Условия хранения: при температуре +4...10°C в сухом темном месте.
Срок годности — 5 лет с даты производства, указанной на упаковке.
</t>
  </si>
  <si>
    <t xml:space="preserve">Сыворотки сальмонеллезные для диагностических целей адсорбированные для РА. Моновалентные Н-сыворотки содержат Н-агглютинины, антигены в ассортименте. Фасовка: по 2 мл лиофилизата в ампулах вместимостью 5 мл герметично запаяны. Внешний вид: гомогенный порошок кремового цвета, гигроскопичен.
Условия хранения: при температуре +4...10°C в сухом темном месте.
Срок годности — 5 лет с даты производства, указанной на упаковке
</t>
  </si>
  <si>
    <t xml:space="preserve">Иммуноглобулины диагностические эшерихиозные типовые ОК сухие содержат специфические агглютинины к соматическим О и поверхностным К антигенам кишечных палочек для реакции агглютинации. Представляют собой препараты, полученные при осаждении риванолом фракции иммуноглобулинов из нативной сыворотки кроликов, гипериммунизированных корпускулярными антигенами Escherichia coli. 
Фасовка препарата: по 1 мл лиофилизата в герметично запаянных ампулах. Внешний вид: пористая аморфная масса розовато-желтого/белого цвета, гигроскопична. Растворенный препарат прозрачный / слегка опалесцирует. Срок годности: 5 лет
</t>
  </si>
  <si>
    <t xml:space="preserve">Сыворотки диагностические эшерихиозные содержат специфические агглютинины к поверхностным K и соматическим O антигенам Escherichia coli, которые при взаимодействии с соответствующими микроорганизмами вызывают их агглютинацию. Антигены - в ассортименте.  Форма выпуска: по 1 мл в ампуле. Внешний вид: лиофилизированная пористая аморфная масса розовато-желтого цвета. Хранение при температуре 2 - 10 °C 
Срок годности 5 лет.
</t>
  </si>
  <si>
    <t>Сыворотка диагностическая эшерихиозная ОК поливалентная представляет собой препарат, полученный из нативной сыворотки кроликов или баранов, гипериммунизированных смесью корпускулярных антигенов Escherichia coli. Определяемая группа микроорганизмов: A. Форма выпуска: ампулы, содержащие лиофилизированный препарат объемом не менее 1 мл.</t>
  </si>
  <si>
    <t>Сыворотка диагностическая эшерихиозная ОК поливалентная представляет собой препарат, полученный из нативной сыворотки кроликов или баранов, гипериммунизированных смесью корпускулярных антигенов Escherichia coli. Определяемая группа микроорганизмов: В. Форма выпуска: ампулы, содержащие лиофилизированный препарат объемом не менее 1 мл.</t>
  </si>
  <si>
    <t>Сыворотка диагностическая эшерихиозная ОК поливалентная представляет собой препарат, полученный из нативной сыворотки кроликов или баранов, гипериммунизированных смесью корпускулярных антигенов Escherichia coli. Определяемая группа микроорганизмов: Д. Форма выпуска: ампулы, содержащие лиофилизированный препарат объемом не менее 1 мл.</t>
  </si>
  <si>
    <t>Сыворотка диагностическая эшерихиозная ОК поливалентная представляет собой препарат, полученный из нативной сыворотки кроликов или баранов, гипериммунизированных смесью корпускулярных антигенов Escherichia coli. Определяемая группа микроорганизмов: Е. Форма выпуска: ампулы, содержащие лиофилизированный препарат объемом не менее 1 мл.</t>
  </si>
  <si>
    <t>Сыворотка диагностическая эшерихиозная ОК поливалентная представляет собой препарат, полученный из нативной сыворотки кроликов или баранов, гипериммунизированных смесью корпускулярных антигенов Escherichia coli. Определяемая группа микроорганизмов: С. Форма выпуска: ампулы, содержащие лиофилизированный препарат объемом не менее 1 мл.</t>
  </si>
  <si>
    <t xml:space="preserve">Сыворотка диагностическая шигеллезная адсорбированная поливалентная к антигенам бактерий Shigella flexneri I, II, III, IV, V, ферментирующих маннит, для диагностических целей в РА. Представляет собой лиофилизированную иммунную сыворотку, полученную из крови кроликов /баранов, гипериммунизированную антигенами шигелл, инактивированных формалином / мертиолятом. Адсорбированные сыворотки освобождены от гетерологичных антител методом адсорбцииюФорма выпуска: диагностический лиофилизат в ампулах по 2 мл. Гомогенная порошкообразная масса кремового цвета, гигроскопична. Растворяется в 2 мл 0,9% раствора натрия хлорида в течение 1 минуты. Растворенный препарат прозрачный, допускается легкая опалесценция, светло-желтого цвета. Фасовка в ампулах вместимостью 5 мл, герметично запаяных. Препарат хранят в сухом темном помещении при температуре +4...10°C. Срок годности — 3 года с даты производства. </t>
  </si>
  <si>
    <t xml:space="preserve">Сыворотка диагностическая шигеллезная адсорбированная поливалентная к антигенам бактерий рода Shigella sonnei I-II, ферментирующих маннит, для диагностических целей в РА. Представляет собой лиофилизированную иммунную сыворотку, полученную из крови кроликов / баранов, гипериммунизированную антигенами шигелл, инактивированных формалином / мертиолятом. Адсорбированные сыворотки освобождены от гетерологичных антител методом адсорбции.Форма выпуска: лиофилизат в ампулах по 2 мл.
Гомогенная порошкообразная масса кремового цвета, гигроскопична. Растворяется в 2 мл 0,9% раствора натрия хлорида в течение 1 минуты. Растворенные препарат прозрачный, допускается легкая опалесценция, светло-желтого цвета. Фасовка в ампулы вместимостью 5 мл, герметично запаяны. Препарат хранят в сухом темном помещении при температуре +4...10°C. Срок годности — 5 лет с даты производства. 
</t>
  </si>
  <si>
    <t xml:space="preserve">Сыворотка диагностическая шигеллезная адсорбированная моновалентная к антигенам бактерий рода Shigella flexneri , антиген - в ассортименте. ферментирующих маннит, для диагностических целей в РА. Представляет собой лиофилизированную иммунную сыворотку, полученную из крови кроликов / баранов, гипериммунизированную антигенами шигелл, инактивированных формалином / мертиолятом. Адсорбированные сыворотки освобождены от гетерологичных антител методом адсорбции. Форма выпуска: диагностический лиофилизат в ампулах по 2 мл.
Гомогенная порошкообразная масса кремового цвета, гигроскопична. Растворяется в 2 мл 0,9% раствора натрия хлорида в течение 1 минуты. Растворенный препарат прозрачный, допускается легкая опалесценция, светло-желтого цвета. Фасовка в ампулах вместимостью 5 мл, герметично запаяных. Препарат хранят в сухом темном помещении при температуре +4...10°C. Срок годности — 5 лет с даты производства
</t>
  </si>
  <si>
    <t xml:space="preserve">Сыворотка диагностическая шигеллезная адсорбированная моновалентная к антигенам бактерий Shigella flexneri групповые: 3, 4; или 6, или 7,8.  ферментирующих маннит, для РА, лиофилизат для диагностических целей. Представляет собой лиофилизированную иммунную сыворотку, полученную из крови кроликов/ баранов, гипериммунизированную антигенами шигелл, инактивированных формалином / мертиолятом. Адсорбированные сыворотки освобождены от гетерологичных антител методом адсорбции.Форма выпуска: диагностический лиофилизат в ампулах по 2 мл.
Гомогенная порошкообразная масса кремового цвета, гигроскопична. Растворяется в 2 мл 0,9% раствора натрия хлорида в течение 1 минуты. Растворенный препарат прозрачный, допускается легкая опалесценция, светло-желтого цвета. Фасовка в ампулах вместимостью 5 мл, герметично запаяных. Препарат хранят в сухом темном помещении при температуре +4...10°C. Срок годности — 5 лет с даты производства. 
</t>
  </si>
  <si>
    <t>Стандарты мутности МакФарланда предназначены для определения мутности бактерийных взвесей в воде, растворах или в жидких питательных средах методом визуального сравнения.Набор содержит 5 пробирок (по одной пробирке каждого стандарта МакФарланда: 0.5, 1, 2, 3 и 4 ед.</t>
  </si>
  <si>
    <t>Бромтимоловый синий. Внешний вид порошок от бежевого до светло-розового до светло-коричневого до красного цвета Диапазон pH перехода 5,8-7,6, из желтого в голубой цвет,  100 гр в уп</t>
  </si>
  <si>
    <t>Бромтимоловый синий натриевая соль(водорастворимый). Внешний вид порошок от зеленого до желтого, от оранжевого до темно-коричневого цвета . Интервал pH перехода: 5,8-7,6, 100 гр в уп</t>
  </si>
  <si>
    <t>Йод кристаллический. Черно-серые кристаллы с фиолетовым металлическим блеском. Степень чистоты - ч</t>
  </si>
  <si>
    <t>Предназначены для выявления грамположительных
и грамотрицательных бактерий в мазках. 
Состав набора:
- Раствор кристаллического фиолетового
- Раствор Люголя
- Сафранин
3 флакона по 500 мл в наборе</t>
  </si>
  <si>
    <t>Кристаллический фиолетовый. Кристаллический порошок темно-зеленого цвета с металлическим блеском, степень чистоты - "чда"</t>
  </si>
  <si>
    <t>Метиленовый синий. Внешний вид - темно-зеленые кристаллы, чда.</t>
  </si>
  <si>
    <t>Сафранин Т. Внешний вид - порошок красно-коричневого цвета, чда</t>
  </si>
  <si>
    <t>Феноловый красный. Внешний вид - темно-красный порошок, интервал pH перехода: 6.8 — 8.4, Изменение окраски раствора: желтая → красная, чда</t>
  </si>
  <si>
    <t>Хризоидин. Кристаллический порошок от красно-коричневого до темно-коричневого цвета /кристаллы черного цвета. Интервал pH перехода: 4 — 7, Изменение окраски раствора: оранжевая → желтая, чда</t>
  </si>
  <si>
    <t>Крезоловый красный.Порошок темно-красного или коричнево-красного цвета с зеленым блеском</t>
  </si>
  <si>
    <t>Предназначендля выявления антигенов Chlamydia trachomatis методом прямой иммунофлюоресценции. Состав набора
1. Антитела хламидийные, сухие, 1 мл - 5 фл.
2. Ложемент-штатив.
3. Инструкция по применению. Срок годности набора не менее 1 года.</t>
  </si>
  <si>
    <t>Калия гидроокись. Внешний вид -белые чешуйки, хорошо растворим в воде, чда</t>
  </si>
  <si>
    <t>Калиевая соль йодоводородной кислоты с химической формулой KI. Применяется  в лабораториях , как индикатор для обнаружения некоторых окислителей. Степень чистоты -" чда"</t>
  </si>
  <si>
    <t>Калий фосфорнокислый 1-замещенный,  степень чистоты - ч, концентрация основного вещества - 98%, гигроскопичен</t>
  </si>
  <si>
    <t>Калий фосфорнокислый 2-замещенный 3-вод., кристаллический порошок белого цвета, степень чистоты "чда"</t>
  </si>
  <si>
    <t>Магний сернокислый 7-водный,  степень чистоты - чда, концентрация основного вещества - 99,5%</t>
  </si>
  <si>
    <t>Натрий едкий (гидроокись),  степень чистоты - чда, концентрация основного вещества - 98%.. Гигроскопичен, быстро поглощает из воздуха CO2 и воду , расплывается</t>
  </si>
  <si>
    <t>Натрий хлористый.  Степень чистоты- хч, концентрация основного вещества - 99%</t>
  </si>
  <si>
    <t>Свинец уксуснокислый 3-водный  Степень чистоты - ч. На воздухе быстро выветривается,покрываясь белым налётом углекислого свинца</t>
  </si>
  <si>
    <t>Железо треххлористое, 6-водное.  Степень чистоты - ч</t>
  </si>
  <si>
    <t>Крахмал водорастворимый, используется как индикатор при лабораторных работах. Квалификация "чда"</t>
  </si>
  <si>
    <t>Изпользуется для обогащения бактериологических питательных сред культивирования и определения гемолитической активности стрептококков. Дефибринированная баранья кровь представляет собой стерильно взятую кровь барана, освобожденная от фибрина, профильтрованная через стерильный трехслойный марлевый фильтр. Суспензия во флаконах по 50 мл, эритроциты в сыворотке остаются во взвешенном состоянии, не свертывается</t>
  </si>
  <si>
    <t>Плазма кроличья цитратная лиофилизированная стерильная для видовой идентификации стафилококков постановкой реакции плазмокоагуляции. В упаковке 10 флаконов, объемом 1 мл</t>
  </si>
  <si>
    <t>Быстрое создание атмосферы для роста анаэробных микроорганизмов. Объем 2,5 литра. В упаковке 10 шт</t>
  </si>
  <si>
    <t>Индикатор биологический для контроля воздушной стерилизации представляет собой носитель – инсулиновый флакон, содержащий высушенные споры Bacillus licheniformis штамм G ВКМ В 1711 Д. 1 компл./6 шт</t>
  </si>
  <si>
    <t>Индикатор биологический для контроля паровой стерилизации представляет собой носитель – пробирку Эппендорфа, содержащую высушенные споры Geobacillus stearothermophilus ВКМ В 718. 1 компл./6 шт</t>
  </si>
  <si>
    <t>Предназначены для оперативного визуального контроля соблюдения критических переменных процесса паровой стерилизации водных растворов – температуры стерилизации, времени стерилизационной выдержки и наличия насыщенного водяного пара. соответствуют классу 4 (многопеременные индикаторы). Индикаторная композиция герметично запакована в паропроницаемую полимерную оболочку, при контакте компоненты индикаторной композиции не переходят на изделия и не оказывают на них никакого воздействия;  чёткий цветовой переход от начального красно-оранжевого к конечному тёмно-фиолетовому;  липкий слой на обратной стороне индикатора облегчает его закрепление на стерилизуемых упаковках и при документировании;  нетоксичны, не содержат соединений свинца, в процессе применения и хранения не выделяют вредных и токсичных компонентов; гарантийный срок годности – 24 месяца. Контрольные значения (температура °С /время, мин/давление пара, МПа) - 120/15/0.11. 500 шт/уп</t>
  </si>
  <si>
    <t>Тест-полоски на основе сухой химии
 для определения рН. Диапазон pH 4.5-9.0 с  шагом 0.25-0.5 Каждая тест-полоска имеет 2 индикаторных элемента с разным типом индикаторов, каждый из которых работает лучше «в своем диапазоне». В тубе 100 полосок.</t>
  </si>
  <si>
    <t>Предназначена для упаковки непищевой продукции, изготовления пакетов и мешков. Листов в пачкене меее 50 шт. Размер листа -  100x106 см±1 см, плотность 78±4 г/кв.м, упаковка 5 ± 0,05 кг</t>
  </si>
  <si>
    <t>Бумага фильтровальная разработана для фильтрации воды, масла и прочих веществ, содержащих взвешенные примеси, при общелабораторных работах. Фильтровальная бумага может применяться как сорбирующий материал. 
Размер  100*100±1 см, Упаковка  - 5 кг
Плотность75 г/м2</t>
  </si>
  <si>
    <t>Предназначен для взятия проб, стерильный. Обеспечивает полную герметичность при транспортировке биологического материала. Материал контейнера - полипропилен, крышки - полиэтилен. Имеет градуировку и матовое окошко для записи. Объем - 30 мл, со шпателем.</t>
  </si>
  <si>
    <t>Предназначен для взятия проб, стерильный. Обеспечивает полную герметичность при транспортировке биологического материала. Материал контейнера - полипропилен, крышки - полиэтилен. Имеет градуировку и матовое окошко для записи. Объем - 120 мл, цена деления - 5 мл.</t>
  </si>
  <si>
    <t>Петли предназначены для посева и перепосева колоний, имеют достаточную жесткость для манипуляций по агару. Стерилизуются прокаливанием. Диаметр проволоки 0,5 мм. Длина ручки - 90 мм.Материал нихромовый сплав. Диаметр петель 2 мм. Упакованы по 5 шт</t>
  </si>
  <si>
    <t>Петли предназначены для посева и перепосева колоний, имеют достаточную жесткость для манипуляций по агару. Стерилизуются прокаливанием.Диаметр проволоки 0,5 мм
Длина ручки- 90 мм, Материал нихромовый сплав. Диаметр петель 1 мм. Упакованы по 5 шт</t>
  </si>
  <si>
    <t>Предназначен для распределения посевного материала по поверхности агара без его повреждения. .Длина  до 210 мм. Материал  стекло. Форма - треугольник, инд. Упаковка</t>
  </si>
  <si>
    <t>Предназначен для распределения посевного материала по поверхности агара. Хранить в сухом и защищенном от света месте.Длина  до 210 мм. Диаметр проволоки  3,5-4 мм. Материал  алюминий. Упаковка5 шт.</t>
  </si>
  <si>
    <t>Предназначена для укупорки пробирок и флаконов. Устойчива к тепловому воздействию при t = +250°С, выдерживает 500 циклов автоклавирования, устойчива к действиям растворов солей, слабых кислот, абсолютно не токсична. Имеет канал – несквозное отверстие для инструмента, легко прокалывается. 
Диаметр конуса D1 - 11 мм. Диаметр конуса D2 13 мм, Диаметр середины 17 мм, Высота 44 мм</t>
  </si>
  <si>
    <t>Спиртовка с металлической оправой для установки металлической сетки предназначена для подогрева открытым пламенем. Фитиль спиртовки изготовлен из хлопчатобумажного волокна, обеспечивающего ровное нетоксичное горение.
Изготовлена из стекла ХС1 по ГОСТ 21400-75.</t>
  </si>
  <si>
    <t>Предназначена для хранения химических реактивов. Изготовлена химически стойкого стекла, крышка изготовлена из полипропилена. На горлышке есть уплотнительное кольцо. Градуированы до 200 мл. Объем 250 мл</t>
  </si>
  <si>
    <t>Чашки Петри, материал - полистирол, стерильные, диаметр 90 мм</t>
  </si>
  <si>
    <t>Пипетка серологическая, одноразовая, изготовлена из кристаллического полистирола. Стерилизована гамма-излучением. Каждая пипетка, который кодирует соответствующий номинал согласно международным стандартам. Пипетка апирогенна, не обладает гемолитическим и цитоксическими действиями. Градуировка на пипетки нанесена черной, устойчивой к стиранию краской. Имеет отрицательную шкалу переполнения, продолжающую основную шкалу. Маркировка  - желтый фильтр, объем 1 мл, в индивид.уп</t>
  </si>
  <si>
    <t>Пипетка серологическая, одноразовая, изготовлена из кристаллического полистирола. Стерилизована гамма-излучением. Каждая пипетка, который кодирует соответствующий номинал согласно международным стандартам. Пипетка апирогенна, не обладает гемолитическим и цитоксическими действиями. Градуировка на пипетки нанесена черной, устойчивой к стиранию краской. Имеет отрицательную шкалу переполнения, продолжающую основную шкалу. Маркировка - синий фильтр, объем 5 мл, в индивид.уп</t>
  </si>
  <si>
    <t>Предназначена для взятия и хранения образцов биологического материала с целью безопасной транспортировки в лабораторию для проведения анализа с транспортной средой Эймса, которая представляет собой очередную модификацию базовой транспортной среды Стюарта. Эта среда способна до 3-х дней поддерживать микроорганизмы, такие как Neisseria sp., Haemophius sp., Corynebacteria, Streptococci, Enterobacteriaceae  и др., однако наилучшие результаты даёт культивирование в течение первых 24 часов. Тампон-зонд упакован в ударопрочную ПП-пробирку (12*150 мм). Край этикетки скреплен с пробкой, закрывающей пробирку с тампоном - этикетка служит контролем первого вскрытия.</t>
  </si>
  <si>
    <t>Предназначена для взятия и хранения образцов биологического материала с целью безопасной транспортировки в лабораторию для проведения анализа с транспортной средой Эймса и углем, которая представляет собой очередную модификацию базовой транспортной среды Стюарта. Эта среда способна до 3-х дней поддерживать микроорганизмы, такие как Neisseria sp., Haemophius sp., Corynebacteria, Streptococci, Enterobacteriaceae  и др., однако наилучшие результаты даёт культивирование в течение первых 24 часов. Тампон-зонд упакован в ударопрочную ПП-пробирку (12*150 мм). Край этикетки скреплен с пробкой, закрывающей пробирку с тампоном - этикетка служит контролем первого вскрытия.</t>
  </si>
  <si>
    <t>Предназначена для взятия и хранения образцов биологического материала с целью безопасной транспортировки в лабораторию для проведения анализа с транспортной средой Кери Блейр, которая представляет собой модификацию базовой транспортной среды Стюарта, предназначенную специально для транспортировки и хранения фекальных и ректальных проб, содержащих Salmonella spp., Shigella spp., Vibrio spp., Campylobacter spp., Pseudomonas spp., Escherichia coli и другие микроорганизмы. Данная среда является стандартной для транспортировки анаэробов. Бактериальные культуры гарантированно сохраняют жизнеспособность до 48 часов при температуре 15-22°С. Тампон-зонд упакован в ударопрочную ПП-пробирку (12*150 мм). Край этикетки скреплен с пробкой, закрывающей пробирку с тампоном - этикетка служит контролем первого вскрытия.</t>
  </si>
  <si>
    <t>Для хранения и транспортировки
в клиническую лабораторию кампилобактерий
и других микроорганизмов. Транспортная система с альтернативной тиогликолевой средой в полистироловой пробирке (для анаэробов). В упаковке 100 шт</t>
  </si>
  <si>
    <t>Предназначен для мытья лабораторной посуды. Ручка выполнена из проволоки. Общая длина 280 мм, длина рабочей части -  100 мм, диаметр рабочей части 25 мм. Щетина искусственная, изготовлена из нейлона.</t>
  </si>
  <si>
    <t>Сменный фильтр 0,45 мкл для Midi PlusTM LH-7129120
Подходит только для Midi PlusTM с дизайном Sartorius серого цвета. Автоклавируемый гидрофобный фильтр предотвращает набор чрезмерного объема жидкости.</t>
  </si>
  <si>
    <t>Разработана для химических, биологических и микробиологических лабораторных процедур. Изготовлена из стекла марки НС-2. Высота 120 ± 5,0 мм
Наружный диаметр - 14,0 ± 1,0 мм</t>
  </si>
  <si>
    <t>Разработана для химических, биологических и микробиологических лабораторных процедур. Изготовлена из стекла марки НС-1.Высота 150 ± 5,0 мм
Наружный диаметр - 16,0 ± 1,0 мм</t>
  </si>
  <si>
    <t xml:space="preserve">Предназнаяена для  центрифугирования в центрифугах типа ОПн-3. Рассчитана на нагрузку не менее 1200g. Форма дна - коническая, должна быть изготовлена из стекла марки ХС. Неградуированна. Объем 10 мл. </t>
  </si>
  <si>
    <t>Предназначена для центрифугирования в центрифугах типа ОПн-3.Рассчитана на нагрузку не менее 1200g. Форма дна - коническая, должна быть изготовлена из стекла марки ХС. Градуирована. Объем пробирки 10 мл</t>
  </si>
  <si>
    <t xml:space="preserve">Предназначен для удержания ватного тампона при взятии смывов и проб из носоглотки. Кислотоустойчив. Размер изделия 2,5х200 мм. </t>
  </si>
  <si>
    <t>Разборный штатив с цифровой маркировкой гнёзд предназначен для установки пробирок. Быстро собирается, удобен в работе и транспортировке. Рабочий диапазон температур - от -30 до +90°С. Материал - полиэтилен, Индивидуальная упаковка. Количество гнезд - 10</t>
  </si>
  <si>
    <t>Разборный штатив с цифровой маркировкой гнёзд предназначен для установки пробирок. Быстро собирается, удобен в работе и транспортировке. Рабочий диапазон температур - от -30 до +90°С. Материал - полиэтилен, Индивидуальная упаковка. Количество гнезд - 20</t>
  </si>
  <si>
    <t>Предназначен для пробирок 0,2 мл, 200 мест;
Материал – оргстекло; Коническая форма лунок для надежной фиксация пробирок; снабжен резиновыми ножками для препятствия скольжению штатива по столу.</t>
  </si>
  <si>
    <t>Предназначен для пробирок объемом 0,2 мл,количество мест -  96;  Подходит для работы со стрипованными микропробирками; Материал – оргстекло;
Коническая форма лунок для  надежная фиксация пробирок; снабжен резиновыми ножками для препятствия скольжению штатива по столу</t>
  </si>
  <si>
    <t>Предназначен для хранения пипеток, предохраняя их от повреждения и откалывания кончиков. Может использоваться при стерилизации пипеток в автоклав. Плотно закрывающаяся крышка защищает пипетки от попадания пыли, а также во время транспортировки, круглое основание обеспечивает устойчивость изделия. Высота- 426 мм, диаметр  82 мм, материал полипропилен</t>
  </si>
  <si>
    <t>Разработан для дозирования нелетучих жидкостей. Изготовлен по ТУ 9464-013-52876351-2014 в соответствии с техническими требованиями ГОСТ 1770-74. Изделия изготовлены из химико-лабораторного стекла по ГОСТ 21400. Исполнение 1, класс точности 2. Нанесенная шкала коричневого или белого цветов  совершенно устойчива к любым воздействиям.
 Объем  1000 мл, 
Допустимая погрешность  ±10,0 мл
Цена деления 10,0 мл
Высота не более 470 мм</t>
  </si>
  <si>
    <t xml:space="preserve"> Набор химических реактивов в запаянных ампулах. Эти ампулы содержат натрий гидроокись концентрацией 0,1Н. Упаковано в картонную коробку, не менее 10 ампул в упаковке</t>
  </si>
  <si>
    <t xml:space="preserve"> Набор химических реактивов в запаянных ампулах. Эти ампулы содержат кислоту соляную концентрацией 0,1Н. Упаковано в картонную коробку, не менее 10 ампул в упаковке</t>
  </si>
  <si>
    <t>Журнал контроля работы стерилизаторов воздушного, парового (автоклава), форма 257/у. Должны содержать графы:
-Дата
-Марка, стерилизатора воздушного, парового (автоклава)
-Наименование и кол-во стерилизуемых изделий
-Упаковка</t>
  </si>
  <si>
    <t xml:space="preserve">Двухкомпонентное средство для РНК- и ДНК-деконтаминации оборудования, рабочих поверхностей, одежды и кожи рук
Объем: 2х250 мл
</t>
  </si>
  <si>
    <t>Реагент диагностический-иммунохроматографический тест, R1 IK200609</t>
  </si>
  <si>
    <t>Бокс для хранения</t>
  </si>
  <si>
    <t>Кассеты гистологические</t>
  </si>
  <si>
    <t>Краситель для гематологии</t>
  </si>
  <si>
    <t>Краситель для морфологии</t>
  </si>
  <si>
    <t>Лезвия микротомные</t>
  </si>
  <si>
    <t>О-ксилол</t>
  </si>
  <si>
    <t>Парафин для гистологических работ</t>
  </si>
  <si>
    <t>Прокладки к биопсийным кассетам</t>
  </si>
  <si>
    <t>Стекло покровное</t>
  </si>
  <si>
    <t>Стекло предметное</t>
  </si>
  <si>
    <t>Фиксатор для гистологических работ</t>
  </si>
  <si>
    <t>Гематологический контроль</t>
  </si>
  <si>
    <t>Контрольная сыворотка</t>
  </si>
  <si>
    <t>Калибровочная плазма</t>
  </si>
  <si>
    <t>Контрольная плазма</t>
  </si>
  <si>
    <t>Набор для определения активированного парциального тромбопластинового времени</t>
  </si>
  <si>
    <t>Набор реагентов для определения гемоглобина в крови гемоглобинцианидным методом</t>
  </si>
  <si>
    <t>Набор реагентов</t>
  </si>
  <si>
    <t>Держатель для вакуумных систем</t>
  </si>
  <si>
    <t>Зонд медицинский</t>
  </si>
  <si>
    <t>Игла двусторонняя</t>
  </si>
  <si>
    <t>Калибратор</t>
  </si>
  <si>
    <t>Контрольные растворы</t>
  </si>
  <si>
    <t>Кондиционер</t>
  </si>
  <si>
    <t>Компонент питательных сред</t>
  </si>
  <si>
    <t>Набор для обнаружения в кале скрытой крови, стеркобилина и билирубина</t>
  </si>
  <si>
    <t xml:space="preserve">Краситель для гематологических исследований </t>
  </si>
  <si>
    <t>Краситель для гематологических исследований</t>
  </si>
  <si>
    <t>Краситель для микробиологии</t>
  </si>
  <si>
    <t>Кювета</t>
  </si>
  <si>
    <t>Кюветы</t>
  </si>
  <si>
    <t>Контрольный материал для анализатора СОЭ</t>
  </si>
  <si>
    <t>Тест-система</t>
  </si>
  <si>
    <t>Масло иммерсионное</t>
  </si>
  <si>
    <t>Набор реаегнтов</t>
  </si>
  <si>
    <t xml:space="preserve">Набор реагентов </t>
  </si>
  <si>
    <t>Наконечники</t>
  </si>
  <si>
    <t>Наконечник для дозаторов</t>
  </si>
  <si>
    <t>Наконечник</t>
  </si>
  <si>
    <t>Химический реактив</t>
  </si>
  <si>
    <t>Очистительный раствор</t>
  </si>
  <si>
    <t>Очистительный раствор для удаления белка</t>
  </si>
  <si>
    <t>Очищающий раствор</t>
  </si>
  <si>
    <t>Контрольный раствор</t>
  </si>
  <si>
    <t>Тест-полоски</t>
  </si>
  <si>
    <t>Пипетка</t>
  </si>
  <si>
    <t xml:space="preserve">Пробирка микроцентрифужная </t>
  </si>
  <si>
    <t>Пробирки боросиликатного стекла.</t>
  </si>
  <si>
    <t>Вакуумная пробирка</t>
  </si>
  <si>
    <t>Раствор альбумина бычьего сывороточного</t>
  </si>
  <si>
    <t>Раствор изотонический</t>
  </si>
  <si>
    <t>Раствор промывающий</t>
  </si>
  <si>
    <t>Раствор лизирующий</t>
  </si>
  <si>
    <t>Раствор солевого мостика</t>
  </si>
  <si>
    <t>Скарификатор</t>
  </si>
  <si>
    <t>Термобумага</t>
  </si>
  <si>
    <t>Термосумка</t>
  </si>
  <si>
    <t>Тест для определения скрытой крови в фекалиях.</t>
  </si>
  <si>
    <t>Набор регентов</t>
  </si>
  <si>
    <t>Набор реагентов для оценки протромбинового времени свертывания</t>
  </si>
  <si>
    <t>Контрольное устройство</t>
  </si>
  <si>
    <t>Пробирка полимерная</t>
  </si>
  <si>
    <t>Контрольный материал для анализаторов мочи</t>
  </si>
  <si>
    <t xml:space="preserve">Ферментативный очиститель </t>
  </si>
  <si>
    <t>Эксперсс-тест</t>
  </si>
  <si>
    <t>Питательная среда</t>
  </si>
  <si>
    <t xml:space="preserve">Среда питательная </t>
  </si>
  <si>
    <t>Бульон питательный</t>
  </si>
  <si>
    <t>Диски</t>
  </si>
  <si>
    <t xml:space="preserve">Диски </t>
  </si>
  <si>
    <t>Набор для идентификации грибов</t>
  </si>
  <si>
    <t>Масло парафиновое</t>
  </si>
  <si>
    <t>Вспомогательный реагент</t>
  </si>
  <si>
    <t>Диски диагностические</t>
  </si>
  <si>
    <t>Диагностические диски</t>
  </si>
  <si>
    <t>Многокомпонентая среда</t>
  </si>
  <si>
    <t>Диски с антибиотиками</t>
  </si>
  <si>
    <t>Полоски диагностические</t>
  </si>
  <si>
    <t>Диспенсер</t>
  </si>
  <si>
    <t>Триггер</t>
  </si>
  <si>
    <t>Сыворотка крови</t>
  </si>
  <si>
    <t>Сыворотки диагностические</t>
  </si>
  <si>
    <t>Иммуноглобулины диагностические</t>
  </si>
  <si>
    <t>Набор стандартов</t>
  </si>
  <si>
    <t>Индикатор</t>
  </si>
  <si>
    <t xml:space="preserve">Индикатор </t>
  </si>
  <si>
    <t>Препарат крови</t>
  </si>
  <si>
    <t>Плазма цитратная</t>
  </si>
  <si>
    <t>Газ-пакеты</t>
  </si>
  <si>
    <t>Индиктор биологический</t>
  </si>
  <si>
    <t>Индикаторы для стерилизации</t>
  </si>
  <si>
    <t>Индикаторый полоски</t>
  </si>
  <si>
    <t>Крафт-бумага</t>
  </si>
  <si>
    <t>Бумага фильтровальная</t>
  </si>
  <si>
    <t>Контейнер</t>
  </si>
  <si>
    <t xml:space="preserve">Петля микробиологическая </t>
  </si>
  <si>
    <t>Шпатель</t>
  </si>
  <si>
    <t>Пробка силиконовая</t>
  </si>
  <si>
    <t>Спиртовка стеклянная</t>
  </si>
  <si>
    <t>Банка лаборатоная</t>
  </si>
  <si>
    <t>Чашки Петри</t>
  </si>
  <si>
    <t>Система транспортная</t>
  </si>
  <si>
    <t>Ерш</t>
  </si>
  <si>
    <t>Фильтр для дозаторов</t>
  </si>
  <si>
    <t>Пробирка</t>
  </si>
  <si>
    <t>Пробирка центрифужная</t>
  </si>
  <si>
    <t>Тампонодержатель</t>
  </si>
  <si>
    <t>Штативы</t>
  </si>
  <si>
    <t>Штатив</t>
  </si>
  <si>
    <t>Цилиндр</t>
  </si>
  <si>
    <t>Стандарт-титры</t>
  </si>
  <si>
    <t>Журнал для контроля стерилизации</t>
  </si>
  <si>
    <t>Средство для деконтаминации</t>
  </si>
  <si>
    <t>4/рм20/22 от 24.01.2020 г. с ООО "Даримед"</t>
  </si>
  <si>
    <t>Техническое задание</t>
  </si>
  <si>
    <r>
      <t xml:space="preserve">Иммунохроматографический тест обладающий повышенной чувствительностью и специфичностью к определяемым аналитам. Упаковка: 50шт., каждая упаковка содержит магнитный чип. Назначение: используется при диагностике наркотической интоксикации (отравления). Чувствительность: Кокаин (COC) - от 25 нг/мл до 600 нг/мл и свыше; </t>
    </r>
    <r>
      <rPr>
        <sz val="10"/>
        <rFont val="Times New Roman"/>
        <family val="1"/>
      </rPr>
      <t>Метадон (MTD) - от 25 нг/мл до 600 нг/мл и свыше</t>
    </r>
    <r>
      <rPr>
        <sz val="10"/>
        <color indexed="8"/>
        <rFont val="Times New Roman"/>
        <family val="1"/>
      </rPr>
      <t xml:space="preserve">;  </t>
    </r>
    <r>
      <rPr>
        <sz val="10"/>
        <rFont val="Times New Roman"/>
        <family val="1"/>
      </rPr>
      <t>Барбитураты (BAR) - от 50 нг/мл до 600 нг/мл и свыше</t>
    </r>
    <r>
      <rPr>
        <sz val="10"/>
        <color indexed="8"/>
        <rFont val="Times New Roman"/>
        <family val="1"/>
      </rPr>
      <t>; Совместимость с прибором: Анализатор для химико-токсикологических исследований IK 200609.</t>
    </r>
  </si>
  <si>
    <r>
      <t xml:space="preserve">Пипетка серологическая, одноразовая, изготовлена из кристаллического полистирола. Стерилизована гамма-излучением. Каждая пипетка, который кодирует соответствующий номинал согласно международным стандартам. Пипетка апирогенна, не обладает гемолитическим и цитоксическими действиями. Градуировка на пипетки нанесена черной, устойчивой к стиранию краской. Имеет отрицательную шкалу переполнения, продолжающую основную шкалу. Маркировка - </t>
    </r>
    <r>
      <rPr>
        <sz val="10"/>
        <color indexed="10"/>
        <rFont val="Times New Roman"/>
        <family val="1"/>
      </rPr>
      <t>синий</t>
    </r>
    <r>
      <rPr>
        <sz val="10"/>
        <rFont val="Times New Roman"/>
        <family val="1"/>
      </rPr>
      <t xml:space="preserve"> фильтр, объем 10 мл, в индивид.уп</t>
    </r>
  </si>
  <si>
    <t>ИТОГО</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</si>
</sst>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 numFmtId="181" formatCode="000.00"/>
    <numFmt numFmtId="182" formatCode="00"/>
    <numFmt numFmtId="183" formatCode="#,##0.000"/>
  </numFmts>
  <fonts count="62">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b/>
      <sz val="14"/>
      <name val="Times New Roman"/>
      <family val="1"/>
    </font>
    <font>
      <sz val="14"/>
      <name val="Times New Roman"/>
      <family val="1"/>
    </font>
    <font>
      <sz val="11"/>
      <name val="Times New Roman"/>
      <family val="1"/>
    </font>
    <font>
      <b/>
      <sz val="11"/>
      <name val="Times New Roman"/>
      <family val="1"/>
    </font>
    <font>
      <sz val="11"/>
      <name val="Arial Cyr"/>
      <family val="0"/>
    </font>
    <font>
      <sz val="10"/>
      <name val="Times New Roman"/>
      <family val="1"/>
    </font>
    <font>
      <sz val="8"/>
      <name val="Times New Roman"/>
      <family val="1"/>
    </font>
    <font>
      <b/>
      <sz val="8"/>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Calibri"/>
      <family val="2"/>
    </font>
    <font>
      <sz val="11"/>
      <color indexed="8"/>
      <name val="Times New Roman"/>
      <family val="1"/>
    </font>
    <font>
      <b/>
      <sz val="10"/>
      <name val="Times New Roman"/>
      <family val="1"/>
    </font>
    <font>
      <sz val="10"/>
      <color indexed="8"/>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Calibri"/>
      <family val="2"/>
    </font>
    <font>
      <sz val="11"/>
      <color rgb="FF000000"/>
      <name val="Times New Roman"/>
      <family val="1"/>
    </font>
    <font>
      <sz val="12"/>
      <color rgb="FF000000"/>
      <name val="Times New Roman"/>
      <family val="1"/>
    </font>
    <font>
      <sz val="10"/>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color indexed="63"/>
      </left>
      <right style="thin"/>
      <top style="thin"/>
      <bottom>
        <color indexed="6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1" fillId="0" borderId="0">
      <alignment/>
      <protection/>
    </xf>
    <xf numFmtId="49" fontId="39" fillId="20" borderId="1">
      <alignment horizontal="left"/>
      <protection/>
    </xf>
    <xf numFmtId="4" fontId="6" fillId="0" borderId="2" applyNumberFormat="0" applyProtection="0">
      <alignment horizontal="right" vertical="center"/>
    </xf>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1" fillId="27" borderId="3" applyNumberFormat="0" applyAlignment="0" applyProtection="0"/>
    <xf numFmtId="0" fontId="42" fillId="28" borderId="4" applyNumberFormat="0" applyAlignment="0" applyProtection="0"/>
    <xf numFmtId="0" fontId="43" fillId="28" borderId="3" applyNumberFormat="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0" fontId="51" fillId="30" borderId="0" applyNumberFormat="0" applyBorder="0" applyAlignment="0" applyProtection="0"/>
    <xf numFmtId="0" fontId="0" fillId="0" borderId="0">
      <alignment/>
      <protection/>
    </xf>
    <xf numFmtId="0" fontId="4" fillId="0" borderId="0">
      <alignment/>
      <protection/>
    </xf>
    <xf numFmtId="0" fontId="39" fillId="0" borderId="0">
      <alignment/>
      <protection/>
    </xf>
    <xf numFmtId="0" fontId="3" fillId="0" borderId="0">
      <alignment/>
      <protection/>
    </xf>
    <xf numFmtId="0" fontId="3" fillId="0" borderId="0">
      <alignment/>
      <protection/>
    </xf>
    <xf numFmtId="0" fontId="39" fillId="0" borderId="0">
      <alignment/>
      <protection/>
    </xf>
    <xf numFmtId="0" fontId="6" fillId="0" borderId="0">
      <alignment horizontal="left"/>
      <protection/>
    </xf>
    <xf numFmtId="0" fontId="52" fillId="0" borderId="0" applyNumberFormat="0" applyFill="0" applyBorder="0" applyAlignment="0" applyProtection="0"/>
    <xf numFmtId="0" fontId="53" fillId="31" borderId="0" applyNumberFormat="0" applyBorder="0" applyAlignment="0" applyProtection="0"/>
    <xf numFmtId="0" fontId="54"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55" fillId="0" borderId="11" applyNumberFormat="0" applyFill="0" applyAlignment="0" applyProtection="0"/>
    <xf numFmtId="0" fontId="8" fillId="0" borderId="0">
      <alignment/>
      <protection/>
    </xf>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3" borderId="0" applyNumberFormat="0" applyBorder="0" applyAlignment="0" applyProtection="0"/>
  </cellStyleXfs>
  <cellXfs count="115">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0" fontId="8" fillId="0" borderId="0" xfId="0" applyFont="1" applyAlignment="1">
      <alignment horizontal="center" vertical="center" wrapText="1"/>
    </xf>
    <xf numFmtId="1" fontId="8" fillId="0" borderId="0" xfId="0" applyNumberFormat="1" applyFont="1" applyBorder="1" applyAlignment="1">
      <alignment horizontal="left" vertical="center" wrapText="1"/>
    </xf>
    <xf numFmtId="1" fontId="5" fillId="0" borderId="0" xfId="0" applyNumberFormat="1" applyFont="1" applyBorder="1" applyAlignment="1">
      <alignment horizontal="left" vertical="center" wrapText="1"/>
    </xf>
    <xf numFmtId="0" fontId="39" fillId="0" borderId="12" xfId="0" applyFont="1" applyFill="1" applyBorder="1" applyAlignment="1">
      <alignment horizontal="center" vertical="center"/>
    </xf>
    <xf numFmtId="1" fontId="5" fillId="0" borderId="0" xfId="0" applyNumberFormat="1" applyFont="1" applyAlignment="1">
      <alignment horizontal="right" vertical="center"/>
    </xf>
    <xf numFmtId="1" fontId="7" fillId="0" borderId="0" xfId="0" applyNumberFormat="1" applyFont="1" applyBorder="1" applyAlignment="1">
      <alignment vertical="center"/>
    </xf>
    <xf numFmtId="1" fontId="9" fillId="0" borderId="12" xfId="0" applyNumberFormat="1" applyFont="1" applyBorder="1" applyAlignment="1">
      <alignment horizontal="center" vertical="center" wrapText="1"/>
    </xf>
    <xf numFmtId="1" fontId="8" fillId="0" borderId="0" xfId="0" applyNumberFormat="1" applyFont="1" applyAlignment="1">
      <alignment horizontal="center" vertical="center" wrapText="1"/>
    </xf>
    <xf numFmtId="0" fontId="8" fillId="0" borderId="0" xfId="0" applyFont="1" applyBorder="1" applyAlignment="1">
      <alignment horizontal="center" vertical="center" wrapText="1"/>
    </xf>
    <xf numFmtId="0" fontId="58" fillId="0" borderId="0" xfId="0" applyNumberFormat="1" applyFont="1" applyFill="1" applyBorder="1" applyAlignment="1">
      <alignment/>
    </xf>
    <xf numFmtId="0" fontId="11" fillId="0" borderId="0" xfId="0" applyFont="1" applyAlignment="1">
      <alignment/>
    </xf>
    <xf numFmtId="0" fontId="9" fillId="0" borderId="0" xfId="0" applyFont="1" applyAlignment="1">
      <alignment horizontal="center"/>
    </xf>
    <xf numFmtId="0" fontId="9" fillId="0" borderId="0" xfId="0" applyFont="1" applyAlignment="1">
      <alignment/>
    </xf>
    <xf numFmtId="0" fontId="9" fillId="0" borderId="0" xfId="0" applyFont="1" applyAlignment="1">
      <alignment horizontal="right"/>
    </xf>
    <xf numFmtId="0" fontId="9" fillId="0" borderId="12" xfId="0" applyFont="1" applyBorder="1" applyAlignment="1">
      <alignment horizontal="center" vertical="center" wrapText="1"/>
    </xf>
    <xf numFmtId="4" fontId="9" fillId="0" borderId="12" xfId="0" applyNumberFormat="1" applyFont="1" applyBorder="1" applyAlignment="1">
      <alignment horizontal="center" vertical="center" wrapText="1"/>
    </xf>
    <xf numFmtId="0" fontId="9" fillId="0" borderId="0" xfId="0" applyFont="1" applyAlignment="1">
      <alignment vertical="center" wrapText="1"/>
    </xf>
    <xf numFmtId="0" fontId="9" fillId="0" borderId="0" xfId="0" applyFont="1" applyAlignment="1">
      <alignment vertical="center"/>
    </xf>
    <xf numFmtId="0" fontId="10" fillId="0" borderId="0" xfId="0" applyFont="1" applyAlignment="1">
      <alignment vertical="center"/>
    </xf>
    <xf numFmtId="0" fontId="10" fillId="0" borderId="12" xfId="0" applyFont="1" applyBorder="1" applyAlignment="1">
      <alignment horizontal="center" vertical="center" wrapText="1"/>
    </xf>
    <xf numFmtId="49" fontId="9" fillId="0" borderId="12" xfId="0" applyNumberFormat="1" applyFont="1" applyBorder="1" applyAlignment="1">
      <alignment horizontal="center" vertical="center" wrapText="1"/>
    </xf>
    <xf numFmtId="0" fontId="9" fillId="0" borderId="12" xfId="0" applyNumberFormat="1" applyFont="1" applyBorder="1" applyAlignment="1">
      <alignment horizontal="left" vertical="center" wrapText="1"/>
    </xf>
    <xf numFmtId="1" fontId="9" fillId="0" borderId="12" xfId="0" applyNumberFormat="1" applyFont="1" applyBorder="1" applyAlignment="1">
      <alignment horizontal="left" vertical="center" wrapText="1"/>
    </xf>
    <xf numFmtId="0" fontId="11" fillId="0" borderId="0" xfId="0" applyFont="1" applyAlignment="1">
      <alignment vertical="center"/>
    </xf>
    <xf numFmtId="0" fontId="11" fillId="0" borderId="0" xfId="0" applyFont="1" applyAlignment="1">
      <alignment horizontal="left"/>
    </xf>
    <xf numFmtId="0" fontId="9" fillId="0" borderId="0" xfId="0" applyFont="1" applyAlignment="1">
      <alignment horizontal="left"/>
    </xf>
    <xf numFmtId="2" fontId="9" fillId="0" borderId="12" xfId="0" applyNumberFormat="1" applyFont="1" applyBorder="1" applyAlignment="1">
      <alignment horizontal="center" vertical="center" wrapText="1"/>
    </xf>
    <xf numFmtId="1" fontId="5" fillId="0" borderId="12" xfId="0" applyNumberFormat="1" applyFont="1" applyBorder="1" applyAlignment="1">
      <alignment horizontal="center" vertical="center" wrapText="1"/>
    </xf>
    <xf numFmtId="1" fontId="5" fillId="0" borderId="12" xfId="0" applyNumberFormat="1" applyFont="1" applyBorder="1" applyAlignment="1">
      <alignment horizontal="left" vertical="center" wrapText="1"/>
    </xf>
    <xf numFmtId="0" fontId="59" fillId="34" borderId="12" xfId="0" applyFont="1" applyFill="1" applyBorder="1" applyAlignment="1">
      <alignment horizontal="left" vertical="center" wrapText="1"/>
    </xf>
    <xf numFmtId="1" fontId="5" fillId="0" borderId="0" xfId="0" applyNumberFormat="1" applyFont="1" applyBorder="1" applyAlignment="1">
      <alignment horizontal="center" vertical="center" wrapText="1"/>
    </xf>
    <xf numFmtId="4" fontId="5" fillId="0" borderId="0" xfId="0" applyNumberFormat="1" applyFont="1" applyBorder="1" applyAlignment="1">
      <alignment horizontal="center" vertical="center" wrapText="1"/>
    </xf>
    <xf numFmtId="173" fontId="5" fillId="0" borderId="0" xfId="0" applyNumberFormat="1" applyFont="1" applyBorder="1" applyAlignment="1">
      <alignment horizontal="center" vertical="center" wrapText="1"/>
    </xf>
    <xf numFmtId="0" fontId="9" fillId="0" borderId="12" xfId="0" applyFont="1" applyFill="1" applyBorder="1" applyAlignment="1">
      <alignment horizontal="center" vertical="center" wrapText="1"/>
    </xf>
    <xf numFmtId="4" fontId="10" fillId="0" borderId="0"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1" fontId="10" fillId="2" borderId="12" xfId="0" applyNumberFormat="1" applyFont="1" applyFill="1" applyBorder="1" applyAlignment="1">
      <alignment horizontal="center" vertical="center" wrapText="1"/>
    </xf>
    <xf numFmtId="1" fontId="10" fillId="2" borderId="12" xfId="0" applyNumberFormat="1" applyFont="1" applyFill="1" applyBorder="1" applyAlignment="1" applyProtection="1">
      <alignment horizontal="center" vertical="center" wrapText="1"/>
      <protection locked="0"/>
    </xf>
    <xf numFmtId="0" fontId="13" fillId="0" borderId="0" xfId="0" applyFont="1" applyFill="1" applyBorder="1" applyAlignment="1">
      <alignment horizontal="center" vertical="top" wrapText="1"/>
    </xf>
    <xf numFmtId="1" fontId="12" fillId="0" borderId="12" xfId="0" applyNumberFormat="1" applyFont="1" applyBorder="1" applyAlignment="1">
      <alignment horizontal="center" vertical="center" wrapText="1"/>
    </xf>
    <xf numFmtId="173" fontId="5" fillId="0" borderId="12" xfId="0" applyNumberFormat="1" applyFont="1" applyBorder="1" applyAlignment="1">
      <alignment horizontal="center" wrapText="1"/>
    </xf>
    <xf numFmtId="4" fontId="10" fillId="0" borderId="12" xfId="0" applyNumberFormat="1" applyFont="1" applyBorder="1" applyAlignment="1">
      <alignment horizontal="center" wrapText="1"/>
    </xf>
    <xf numFmtId="4" fontId="2" fillId="0" borderId="12" xfId="0" applyNumberFormat="1" applyFont="1" applyBorder="1" applyAlignment="1">
      <alignment horizontal="center" wrapText="1"/>
    </xf>
    <xf numFmtId="0" fontId="13" fillId="0" borderId="12" xfId="0" applyFont="1" applyFill="1" applyBorder="1" applyAlignment="1">
      <alignment horizontal="center" wrapText="1"/>
    </xf>
    <xf numFmtId="4" fontId="5" fillId="0" borderId="12" xfId="0" applyNumberFormat="1" applyFont="1" applyBorder="1" applyAlignment="1">
      <alignment vertical="center" wrapText="1"/>
    </xf>
    <xf numFmtId="173" fontId="5" fillId="0" borderId="12" xfId="0" applyNumberFormat="1" applyFont="1" applyBorder="1" applyAlignment="1">
      <alignment vertical="center" wrapText="1"/>
    </xf>
    <xf numFmtId="2" fontId="5" fillId="0" borderId="12" xfId="0" applyNumberFormat="1" applyFont="1" applyBorder="1" applyAlignment="1">
      <alignment vertical="center" wrapText="1"/>
    </xf>
    <xf numFmtId="4" fontId="2" fillId="0" borderId="12" xfId="0" applyNumberFormat="1" applyFont="1" applyFill="1" applyBorder="1" applyAlignment="1">
      <alignment vertical="center" wrapText="1"/>
    </xf>
    <xf numFmtId="1" fontId="13" fillId="0" borderId="0" xfId="0" applyNumberFormat="1" applyFont="1" applyBorder="1" applyAlignment="1">
      <alignment horizontal="left" vertical="center" wrapText="1"/>
    </xf>
    <xf numFmtId="0" fontId="13" fillId="0" borderId="0" xfId="0" applyFont="1" applyAlignment="1">
      <alignment horizontal="center" vertical="center" wrapText="1"/>
    </xf>
    <xf numFmtId="0" fontId="14" fillId="2" borderId="12" xfId="0" applyNumberFormat="1" applyFont="1" applyFill="1" applyBorder="1" applyAlignment="1" applyProtection="1">
      <alignment horizontal="center" vertical="center" wrapText="1"/>
      <protection locked="0"/>
    </xf>
    <xf numFmtId="2" fontId="14" fillId="2" borderId="12" xfId="0" applyNumberFormat="1" applyFont="1" applyFill="1" applyBorder="1" applyAlignment="1" applyProtection="1">
      <alignment horizontal="center" vertical="center" wrapText="1"/>
      <protection locked="0"/>
    </xf>
    <xf numFmtId="2" fontId="9" fillId="0" borderId="12" xfId="0" applyNumberFormat="1" applyFont="1" applyBorder="1" applyAlignment="1">
      <alignment horizontal="center" vertical="center"/>
    </xf>
    <xf numFmtId="2" fontId="9" fillId="0" borderId="12" xfId="0" applyNumberFormat="1" applyFont="1" applyFill="1" applyBorder="1" applyAlignment="1">
      <alignment horizontal="center" vertical="center"/>
    </xf>
    <xf numFmtId="2" fontId="15" fillId="0" borderId="12" xfId="0" applyNumberFormat="1" applyFont="1" applyBorder="1" applyAlignment="1">
      <alignment horizontal="center" vertical="center" wrapText="1"/>
    </xf>
    <xf numFmtId="2" fontId="5" fillId="0" borderId="12" xfId="0" applyNumberFormat="1" applyFont="1" applyBorder="1" applyAlignment="1">
      <alignment horizontal="center" vertical="center" wrapText="1"/>
    </xf>
    <xf numFmtId="2" fontId="15" fillId="0" borderId="12" xfId="0" applyNumberFormat="1" applyFont="1" applyBorder="1" applyAlignment="1">
      <alignment horizontal="center" vertical="center"/>
    </xf>
    <xf numFmtId="2" fontId="60" fillId="0" borderId="12" xfId="0" applyNumberFormat="1" applyFont="1" applyBorder="1" applyAlignment="1">
      <alignment horizontal="center" vertical="center" wrapText="1"/>
    </xf>
    <xf numFmtId="0" fontId="60" fillId="0" borderId="12" xfId="0" applyFont="1" applyBorder="1" applyAlignment="1">
      <alignment horizontal="center" vertical="center" wrapText="1"/>
    </xf>
    <xf numFmtId="2" fontId="5" fillId="0" borderId="13" xfId="0" applyNumberFormat="1" applyFont="1" applyBorder="1" applyAlignment="1">
      <alignment horizontal="center" vertical="center" wrapText="1"/>
    </xf>
    <xf numFmtId="4" fontId="5" fillId="0" borderId="12" xfId="0" applyNumberFormat="1" applyFont="1" applyFill="1" applyBorder="1" applyAlignment="1">
      <alignment horizontal="center" vertical="center"/>
    </xf>
    <xf numFmtId="4" fontId="5" fillId="0" borderId="13" xfId="0" applyNumberFormat="1" applyFont="1" applyFill="1" applyBorder="1" applyAlignment="1">
      <alignment horizontal="center" vertical="center"/>
    </xf>
    <xf numFmtId="0" fontId="5" fillId="0" borderId="0" xfId="0" applyFont="1" applyAlignment="1">
      <alignment horizontal="left"/>
    </xf>
    <xf numFmtId="1" fontId="8" fillId="0" borderId="0" xfId="0" applyNumberFormat="1" applyFont="1" applyAlignment="1">
      <alignment horizontal="center" vertical="center" wrapText="1"/>
    </xf>
    <xf numFmtId="0" fontId="8" fillId="0" borderId="0" xfId="0" applyFont="1" applyAlignment="1">
      <alignment horizontal="center" vertical="center" wrapText="1"/>
    </xf>
    <xf numFmtId="1" fontId="5" fillId="0" borderId="0" xfId="0" applyNumberFormat="1" applyFont="1" applyBorder="1" applyAlignment="1">
      <alignment horizontal="left" vertical="center" wrapText="1"/>
    </xf>
    <xf numFmtId="1" fontId="5" fillId="35" borderId="0" xfId="0" applyNumberFormat="1" applyFont="1" applyFill="1" applyBorder="1" applyAlignment="1">
      <alignment horizontal="left" vertical="center" wrapText="1"/>
    </xf>
    <xf numFmtId="0" fontId="5" fillId="0" borderId="0" xfId="0" applyFont="1" applyAlignment="1">
      <alignment horizontal="left"/>
    </xf>
    <xf numFmtId="2" fontId="14" fillId="2" borderId="12" xfId="0" applyNumberFormat="1" applyFont="1" applyFill="1" applyBorder="1" applyAlignment="1">
      <alignment horizontal="center" vertical="center" wrapText="1"/>
    </xf>
    <xf numFmtId="1" fontId="10" fillId="2" borderId="13" xfId="0" applyNumberFormat="1" applyFont="1" applyFill="1" applyBorder="1" applyAlignment="1">
      <alignment horizontal="center" vertical="center" wrapText="1"/>
    </xf>
    <xf numFmtId="1" fontId="10" fillId="2" borderId="14" xfId="0" applyNumberFormat="1" applyFont="1" applyFill="1" applyBorder="1" applyAlignment="1">
      <alignment horizontal="center" vertical="center" wrapText="1"/>
    </xf>
    <xf numFmtId="1" fontId="10" fillId="2" borderId="15" xfId="0" applyNumberFormat="1" applyFont="1" applyFill="1" applyBorder="1" applyAlignment="1">
      <alignment horizontal="center" vertical="center" wrapText="1"/>
    </xf>
    <xf numFmtId="1" fontId="14" fillId="2" borderId="13" xfId="0" applyNumberFormat="1" applyFont="1" applyFill="1" applyBorder="1" applyAlignment="1">
      <alignment horizontal="center" vertical="center" wrapText="1"/>
    </xf>
    <xf numFmtId="1" fontId="14" fillId="2" borderId="14" xfId="0" applyNumberFormat="1" applyFont="1" applyFill="1" applyBorder="1" applyAlignment="1">
      <alignment horizontal="center" vertical="center" wrapText="1"/>
    </xf>
    <xf numFmtId="1" fontId="14" fillId="2" borderId="15" xfId="0" applyNumberFormat="1" applyFont="1" applyFill="1" applyBorder="1" applyAlignment="1">
      <alignment horizontal="center" vertical="center" wrapText="1"/>
    </xf>
    <xf numFmtId="171" fontId="14" fillId="2" borderId="13" xfId="71" applyFont="1" applyFill="1" applyBorder="1" applyAlignment="1">
      <alignment horizontal="center" vertical="center" wrapText="1"/>
    </xf>
    <xf numFmtId="171" fontId="14" fillId="2" borderId="14" xfId="71" applyFont="1" applyFill="1" applyBorder="1" applyAlignment="1">
      <alignment horizontal="center" vertical="center" wrapText="1"/>
    </xf>
    <xf numFmtId="171" fontId="14" fillId="2" borderId="15" xfId="71" applyFont="1" applyFill="1" applyBorder="1" applyAlignment="1">
      <alignment horizontal="center" vertical="center" wrapText="1"/>
    </xf>
    <xf numFmtId="2" fontId="14" fillId="2" borderId="13" xfId="0" applyNumberFormat="1" applyFont="1" applyFill="1" applyBorder="1" applyAlignment="1">
      <alignment horizontal="center" vertical="center" wrapText="1"/>
    </xf>
    <xf numFmtId="2" fontId="14" fillId="2" borderId="14" xfId="0" applyNumberFormat="1" applyFont="1" applyFill="1" applyBorder="1" applyAlignment="1">
      <alignment horizontal="center" vertical="center" wrapText="1"/>
    </xf>
    <xf numFmtId="2" fontId="14" fillId="2" borderId="15" xfId="0" applyNumberFormat="1" applyFont="1" applyFill="1" applyBorder="1" applyAlignment="1">
      <alignment horizontal="center"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9" fillId="0" borderId="12"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wrapText="1"/>
    </xf>
    <xf numFmtId="2" fontId="10" fillId="0" borderId="16" xfId="0" applyNumberFormat="1" applyFont="1" applyBorder="1" applyAlignment="1">
      <alignment horizontal="left" vertical="center" wrapText="1"/>
    </xf>
    <xf numFmtId="0" fontId="9" fillId="0" borderId="0" xfId="0" applyFont="1" applyAlignment="1">
      <alignment horizontal="left" vertical="top"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1" fontId="7" fillId="0" borderId="0" xfId="0" applyNumberFormat="1" applyFont="1" applyBorder="1" applyAlignment="1">
      <alignment horizontal="left" vertical="center" wrapText="1"/>
    </xf>
    <xf numFmtId="2" fontId="36" fillId="2" borderId="12" xfId="0" applyNumberFormat="1" applyFont="1" applyFill="1" applyBorder="1" applyAlignment="1">
      <alignment horizontal="center" vertical="center" wrapText="1"/>
    </xf>
    <xf numFmtId="0" fontId="12" fillId="0" borderId="0" xfId="0" applyFont="1" applyAlignment="1">
      <alignment horizontal="center" vertical="center" wrapText="1"/>
    </xf>
    <xf numFmtId="0" fontId="37" fillId="0" borderId="12" xfId="0" applyFont="1" applyFill="1" applyBorder="1" applyAlignment="1">
      <alignment horizontal="center" vertical="center" wrapText="1"/>
    </xf>
    <xf numFmtId="0" fontId="37" fillId="0" borderId="12" xfId="0" applyFont="1" applyFill="1" applyBorder="1" applyAlignment="1">
      <alignment horizontal="left" vertical="center" wrapText="1"/>
    </xf>
    <xf numFmtId="0" fontId="37" fillId="0" borderId="17"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Fill="1" applyBorder="1" applyAlignment="1">
      <alignment horizontal="left" vertical="center" wrapText="1"/>
    </xf>
    <xf numFmtId="0" fontId="12" fillId="0" borderId="17" xfId="0" applyFont="1" applyFill="1" applyBorder="1" applyAlignment="1">
      <alignment horizontal="center" vertical="center" wrapText="1"/>
    </xf>
    <xf numFmtId="0" fontId="37" fillId="0" borderId="12" xfId="0" applyFont="1" applyFill="1" applyBorder="1" applyAlignment="1">
      <alignment horizontal="center" vertical="center"/>
    </xf>
    <xf numFmtId="2" fontId="37" fillId="0" borderId="12" xfId="0" applyNumberFormat="1" applyFont="1" applyFill="1" applyBorder="1" applyAlignment="1">
      <alignment horizontal="center" vertical="center" wrapText="1"/>
    </xf>
    <xf numFmtId="2" fontId="37" fillId="0" borderId="12" xfId="0" applyNumberFormat="1" applyFont="1" applyFill="1" applyBorder="1" applyAlignment="1">
      <alignment horizontal="left" vertical="center" wrapText="1"/>
    </xf>
    <xf numFmtId="2" fontId="37" fillId="0" borderId="17" xfId="0" applyNumberFormat="1" applyFont="1" applyFill="1" applyBorder="1" applyAlignment="1">
      <alignment horizontal="center" vertical="center" wrapText="1"/>
    </xf>
    <xf numFmtId="0" fontId="61" fillId="0" borderId="12" xfId="0" applyFont="1" applyFill="1" applyBorder="1" applyAlignment="1">
      <alignment horizontal="left" vertical="center" wrapText="1"/>
    </xf>
    <xf numFmtId="0" fontId="61" fillId="0" borderId="17" xfId="0" applyFont="1" applyFill="1" applyBorder="1" applyAlignment="1">
      <alignment horizontal="center" vertical="center" wrapText="1"/>
    </xf>
    <xf numFmtId="0" fontId="37" fillId="0" borderId="17" xfId="0" applyFont="1" applyFill="1" applyBorder="1" applyAlignment="1">
      <alignment horizontal="center" vertical="center"/>
    </xf>
    <xf numFmtId="0" fontId="12" fillId="0" borderId="13"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12" fillId="0" borderId="18" xfId="0" applyFont="1" applyFill="1" applyBorder="1" applyAlignment="1">
      <alignment horizontal="center" vertical="center" wrapText="1"/>
    </xf>
    <xf numFmtId="0" fontId="12" fillId="0" borderId="12" xfId="0" applyFont="1" applyFill="1" applyBorder="1" applyAlignment="1">
      <alignment vertical="top" wrapText="1"/>
    </xf>
    <xf numFmtId="0" fontId="36" fillId="0" borderId="12" xfId="0" applyFont="1" applyFill="1" applyBorder="1" applyAlignment="1">
      <alignment vertical="top" wrapText="1"/>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PoupStyle_Poup_2" xfId="34"/>
    <cellStyle name="SAPBEXstdData"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Обычный 2 2" xfId="57"/>
    <cellStyle name="Обычный 3" xfId="58"/>
    <cellStyle name="Обычный 4" xfId="59"/>
    <cellStyle name="Обычный 4 2" xfId="60"/>
    <cellStyle name="Обычный 5" xfId="61"/>
    <cellStyle name="Обычный 6"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8</xdr:row>
      <xdr:rowOff>133350</xdr:rowOff>
    </xdr:from>
    <xdr:to>
      <xdr:col>21</xdr:col>
      <xdr:colOff>238125</xdr:colOff>
      <xdr:row>34</xdr:row>
      <xdr:rowOff>28575</xdr:rowOff>
    </xdr:to>
    <xdr:pic>
      <xdr:nvPicPr>
        <xdr:cNvPr id="1" name="Picture 1"/>
        <xdr:cNvPicPr preferRelativeResize="1">
          <a:picLocks noChangeAspect="1"/>
        </xdr:cNvPicPr>
      </xdr:nvPicPr>
      <xdr:blipFill>
        <a:blip r:embed="rId1"/>
        <a:srcRect l="19267" t="26309" r="18672" b="39393"/>
        <a:stretch>
          <a:fillRect/>
        </a:stretch>
      </xdr:blipFill>
      <xdr:spPr>
        <a:xfrm>
          <a:off x="266700" y="1428750"/>
          <a:ext cx="14373225" cy="39719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F318"/>
  <sheetViews>
    <sheetView tabSelected="1" zoomScale="80" zoomScaleNormal="80" zoomScaleSheetLayoutView="75" zoomScalePageLayoutView="0" workbookViewId="0" topLeftCell="A271">
      <selection activeCell="F311" sqref="F311"/>
    </sheetView>
  </sheetViews>
  <sheetFormatPr defaultColWidth="9.00390625" defaultRowHeight="12.75"/>
  <cols>
    <col min="1" max="1" width="5.75390625" style="2" customWidth="1"/>
    <col min="2" max="2" width="24.125" style="2" customWidth="1"/>
    <col min="3" max="3" width="60.25390625" style="53" customWidth="1"/>
    <col min="4" max="4" width="17.625" style="53" customWidth="1"/>
    <col min="5" max="5" width="12.625" style="53" customWidth="1"/>
    <col min="6" max="6" width="14.875" style="53" customWidth="1"/>
    <col min="7" max="16384" width="9.125" style="1" customWidth="1"/>
  </cols>
  <sheetData>
    <row r="1" spans="1:6" ht="25.5" customHeight="1">
      <c r="A1" s="5"/>
      <c r="B1" s="5"/>
      <c r="C1" s="94" t="s">
        <v>469</v>
      </c>
      <c r="D1" s="94"/>
      <c r="E1" s="94"/>
      <c r="F1" s="94"/>
    </row>
    <row r="2" spans="1:6" s="96" customFormat="1" ht="20.25" customHeight="1">
      <c r="A2" s="95" t="s">
        <v>0</v>
      </c>
      <c r="B2" s="95" t="s">
        <v>9</v>
      </c>
      <c r="C2" s="95" t="s">
        <v>6</v>
      </c>
      <c r="D2" s="95" t="s">
        <v>13</v>
      </c>
      <c r="E2" s="95" t="s">
        <v>47</v>
      </c>
      <c r="F2" s="95" t="s">
        <v>11</v>
      </c>
    </row>
    <row r="3" spans="1:6" s="96" customFormat="1" ht="22.5" customHeight="1">
      <c r="A3" s="95"/>
      <c r="B3" s="95"/>
      <c r="C3" s="95"/>
      <c r="D3" s="95"/>
      <c r="E3" s="95"/>
      <c r="F3" s="95"/>
    </row>
    <row r="4" spans="1:6" s="96" customFormat="1" ht="42" customHeight="1">
      <c r="A4" s="95"/>
      <c r="B4" s="95"/>
      <c r="C4" s="95"/>
      <c r="D4" s="95"/>
      <c r="E4" s="95"/>
      <c r="F4" s="95"/>
    </row>
    <row r="5" spans="1:6" s="96" customFormat="1" ht="150" customHeight="1">
      <c r="A5" s="43">
        <v>1</v>
      </c>
      <c r="B5" s="97" t="s">
        <v>354</v>
      </c>
      <c r="C5" s="98" t="s">
        <v>57</v>
      </c>
      <c r="D5" s="99">
        <v>112.37</v>
      </c>
      <c r="E5" s="99">
        <v>9700</v>
      </c>
      <c r="F5" s="99">
        <v>1089989</v>
      </c>
    </row>
    <row r="6" spans="1:6" s="96" customFormat="1" ht="153.75" customHeight="1">
      <c r="A6" s="43">
        <v>2</v>
      </c>
      <c r="B6" s="97" t="s">
        <v>354</v>
      </c>
      <c r="C6" s="98" t="s">
        <v>58</v>
      </c>
      <c r="D6" s="99">
        <v>112.37</v>
      </c>
      <c r="E6" s="99">
        <v>9700</v>
      </c>
      <c r="F6" s="99">
        <v>1089989</v>
      </c>
    </row>
    <row r="7" spans="1:6" s="96" customFormat="1" ht="102">
      <c r="A7" s="43">
        <v>3</v>
      </c>
      <c r="B7" s="97" t="s">
        <v>354</v>
      </c>
      <c r="C7" s="98" t="s">
        <v>59</v>
      </c>
      <c r="D7" s="99">
        <v>112.37</v>
      </c>
      <c r="E7" s="99">
        <v>50</v>
      </c>
      <c r="F7" s="99">
        <v>5618.5</v>
      </c>
    </row>
    <row r="8" spans="1:6" s="96" customFormat="1" ht="107.25" customHeight="1">
      <c r="A8" s="43">
        <v>4</v>
      </c>
      <c r="B8" s="97" t="s">
        <v>354</v>
      </c>
      <c r="C8" s="98" t="s">
        <v>60</v>
      </c>
      <c r="D8" s="99">
        <v>58.44</v>
      </c>
      <c r="E8" s="99">
        <v>50</v>
      </c>
      <c r="F8" s="99">
        <v>2922</v>
      </c>
    </row>
    <row r="9" spans="1:6" s="96" customFormat="1" ht="127.5">
      <c r="A9" s="43">
        <v>5</v>
      </c>
      <c r="B9" s="97" t="s">
        <v>354</v>
      </c>
      <c r="C9" s="98" t="s">
        <v>61</v>
      </c>
      <c r="D9" s="99">
        <v>58.44</v>
      </c>
      <c r="E9" s="99">
        <v>50</v>
      </c>
      <c r="F9" s="99">
        <v>2922</v>
      </c>
    </row>
    <row r="10" spans="1:6" s="96" customFormat="1" ht="129" customHeight="1">
      <c r="A10" s="43">
        <v>6</v>
      </c>
      <c r="B10" s="97" t="s">
        <v>354</v>
      </c>
      <c r="C10" s="98" t="s">
        <v>470</v>
      </c>
      <c r="D10" s="99">
        <v>112.37</v>
      </c>
      <c r="E10" s="99">
        <v>50</v>
      </c>
      <c r="F10" s="99">
        <v>5618.5</v>
      </c>
    </row>
    <row r="11" spans="1:6" s="96" customFormat="1" ht="118.5" customHeight="1">
      <c r="A11" s="43">
        <v>7</v>
      </c>
      <c r="B11" s="100" t="s">
        <v>354</v>
      </c>
      <c r="C11" s="98" t="s">
        <v>62</v>
      </c>
      <c r="D11" s="99">
        <v>112.37</v>
      </c>
      <c r="E11" s="99">
        <v>50</v>
      </c>
      <c r="F11" s="99">
        <v>5618.5</v>
      </c>
    </row>
    <row r="12" spans="1:6" s="96" customFormat="1" ht="89.25">
      <c r="A12" s="43">
        <v>8</v>
      </c>
      <c r="B12" s="100" t="s">
        <v>354</v>
      </c>
      <c r="C12" s="98" t="s">
        <v>63</v>
      </c>
      <c r="D12" s="99">
        <v>317.35</v>
      </c>
      <c r="E12" s="99">
        <v>50</v>
      </c>
      <c r="F12" s="99">
        <v>15867.5</v>
      </c>
    </row>
    <row r="13" spans="1:6" s="96" customFormat="1" ht="89.25">
      <c r="A13" s="43">
        <v>9</v>
      </c>
      <c r="B13" s="97" t="s">
        <v>355</v>
      </c>
      <c r="C13" s="98" t="s">
        <v>64</v>
      </c>
      <c r="D13" s="99">
        <v>5084.06</v>
      </c>
      <c r="E13" s="99">
        <v>3</v>
      </c>
      <c r="F13" s="99">
        <v>15252.18</v>
      </c>
    </row>
    <row r="14" spans="1:6" s="96" customFormat="1" ht="216.75">
      <c r="A14" s="43">
        <v>10</v>
      </c>
      <c r="B14" s="97" t="s">
        <v>356</v>
      </c>
      <c r="C14" s="98" t="s">
        <v>65</v>
      </c>
      <c r="D14" s="99">
        <v>4415.67</v>
      </c>
      <c r="E14" s="99">
        <v>18</v>
      </c>
      <c r="F14" s="99">
        <v>79482.06</v>
      </c>
    </row>
    <row r="15" spans="1:6" s="96" customFormat="1" ht="267.75">
      <c r="A15" s="43">
        <v>11</v>
      </c>
      <c r="B15" s="97" t="s">
        <v>356</v>
      </c>
      <c r="C15" s="98" t="s">
        <v>66</v>
      </c>
      <c r="D15" s="99">
        <v>4415.67</v>
      </c>
      <c r="E15" s="99">
        <v>6</v>
      </c>
      <c r="F15" s="99">
        <v>26494.02</v>
      </c>
    </row>
    <row r="16" spans="1:6" s="96" customFormat="1" ht="173.25" customHeight="1">
      <c r="A16" s="43">
        <v>12</v>
      </c>
      <c r="B16" s="97" t="s">
        <v>357</v>
      </c>
      <c r="C16" s="98" t="s">
        <v>67</v>
      </c>
      <c r="D16" s="99">
        <v>3681.56</v>
      </c>
      <c r="E16" s="99">
        <v>4</v>
      </c>
      <c r="F16" s="99">
        <v>14726.24</v>
      </c>
    </row>
    <row r="17" spans="1:6" s="96" customFormat="1" ht="38.25">
      <c r="A17" s="43">
        <v>13</v>
      </c>
      <c r="B17" s="100" t="s">
        <v>358</v>
      </c>
      <c r="C17" s="101" t="s">
        <v>68</v>
      </c>
      <c r="D17" s="102">
        <v>4382.81</v>
      </c>
      <c r="E17" s="102">
        <v>11</v>
      </c>
      <c r="F17" s="102">
        <v>48210.91</v>
      </c>
    </row>
    <row r="18" spans="1:6" s="96" customFormat="1" ht="25.5">
      <c r="A18" s="43">
        <v>14</v>
      </c>
      <c r="B18" s="97" t="s">
        <v>359</v>
      </c>
      <c r="C18" s="98" t="s">
        <v>69</v>
      </c>
      <c r="D18" s="99">
        <v>14524.34</v>
      </c>
      <c r="E18" s="99">
        <v>6</v>
      </c>
      <c r="F18" s="99">
        <v>87146.04</v>
      </c>
    </row>
    <row r="19" spans="1:6" s="96" customFormat="1" ht="21" customHeight="1">
      <c r="A19" s="43">
        <v>15</v>
      </c>
      <c r="B19" s="97" t="s">
        <v>360</v>
      </c>
      <c r="C19" s="98" t="s">
        <v>70</v>
      </c>
      <c r="D19" s="99">
        <v>525.45</v>
      </c>
      <c r="E19" s="99">
        <v>140.4</v>
      </c>
      <c r="F19" s="99">
        <v>73773.18</v>
      </c>
    </row>
    <row r="20" spans="1:6" s="96" customFormat="1" ht="84.75" customHeight="1">
      <c r="A20" s="43">
        <v>16</v>
      </c>
      <c r="B20" s="97" t="s">
        <v>361</v>
      </c>
      <c r="C20" s="98" t="s">
        <v>71</v>
      </c>
      <c r="D20" s="99">
        <v>5304.99</v>
      </c>
      <c r="E20" s="99">
        <v>24</v>
      </c>
      <c r="F20" s="99">
        <v>127319.76</v>
      </c>
    </row>
    <row r="21" spans="1:6" s="96" customFormat="1" ht="59.25" customHeight="1">
      <c r="A21" s="43">
        <v>17</v>
      </c>
      <c r="B21" s="97" t="s">
        <v>362</v>
      </c>
      <c r="C21" s="98" t="s">
        <v>72</v>
      </c>
      <c r="D21" s="99">
        <v>5411.59</v>
      </c>
      <c r="E21" s="99">
        <v>1</v>
      </c>
      <c r="F21" s="99">
        <v>5411.59</v>
      </c>
    </row>
    <row r="22" spans="1:6" s="96" customFormat="1" ht="38.25">
      <c r="A22" s="43">
        <v>18</v>
      </c>
      <c r="B22" s="97" t="s">
        <v>363</v>
      </c>
      <c r="C22" s="98" t="s">
        <v>73</v>
      </c>
      <c r="D22" s="99">
        <v>515.05</v>
      </c>
      <c r="E22" s="99">
        <v>16</v>
      </c>
      <c r="F22" s="99">
        <v>8240.8</v>
      </c>
    </row>
    <row r="23" spans="1:6" s="96" customFormat="1" ht="89.25">
      <c r="A23" s="43">
        <v>19</v>
      </c>
      <c r="B23" s="97" t="s">
        <v>364</v>
      </c>
      <c r="C23" s="98" t="s">
        <v>74</v>
      </c>
      <c r="D23" s="99">
        <v>2.06</v>
      </c>
      <c r="E23" s="99">
        <v>26640</v>
      </c>
      <c r="F23" s="99">
        <v>54878.4</v>
      </c>
    </row>
    <row r="24" spans="1:6" s="96" customFormat="1" ht="51.75" customHeight="1">
      <c r="A24" s="43">
        <v>20</v>
      </c>
      <c r="B24" s="97" t="s">
        <v>365</v>
      </c>
      <c r="C24" s="98" t="s">
        <v>75</v>
      </c>
      <c r="D24" s="99">
        <v>449.81</v>
      </c>
      <c r="E24" s="99">
        <v>250</v>
      </c>
      <c r="F24" s="99">
        <v>112452.5</v>
      </c>
    </row>
    <row r="25" spans="1:6" s="96" customFormat="1" ht="129.75" customHeight="1">
      <c r="A25" s="43">
        <v>21</v>
      </c>
      <c r="B25" s="100" t="s">
        <v>366</v>
      </c>
      <c r="C25" s="98" t="s">
        <v>76</v>
      </c>
      <c r="D25" s="99">
        <v>3329.6</v>
      </c>
      <c r="E25" s="99">
        <v>16</v>
      </c>
      <c r="F25" s="99">
        <v>53273.6</v>
      </c>
    </row>
    <row r="26" spans="1:6" s="96" customFormat="1" ht="129.75" customHeight="1">
      <c r="A26" s="43">
        <v>22</v>
      </c>
      <c r="B26" s="100" t="s">
        <v>366</v>
      </c>
      <c r="C26" s="98" t="s">
        <v>77</v>
      </c>
      <c r="D26" s="99">
        <v>3329.6</v>
      </c>
      <c r="E26" s="99">
        <v>16</v>
      </c>
      <c r="F26" s="99">
        <v>53273.6</v>
      </c>
    </row>
    <row r="27" spans="1:6" s="96" customFormat="1" ht="126.75" customHeight="1">
      <c r="A27" s="43">
        <v>23</v>
      </c>
      <c r="B27" s="100" t="s">
        <v>366</v>
      </c>
      <c r="C27" s="98" t="s">
        <v>78</v>
      </c>
      <c r="D27" s="99">
        <v>3329.6</v>
      </c>
      <c r="E27" s="99">
        <v>17</v>
      </c>
      <c r="F27" s="99">
        <v>56603.2</v>
      </c>
    </row>
    <row r="28" spans="1:6" s="96" customFormat="1" ht="124.5" customHeight="1">
      <c r="A28" s="43">
        <v>24</v>
      </c>
      <c r="B28" s="97" t="s">
        <v>367</v>
      </c>
      <c r="C28" s="98" t="s">
        <v>79</v>
      </c>
      <c r="D28" s="99">
        <v>11502.73</v>
      </c>
      <c r="E28" s="99">
        <v>2</v>
      </c>
      <c r="F28" s="99">
        <v>23005.46</v>
      </c>
    </row>
    <row r="29" spans="1:6" s="96" customFormat="1" ht="111.75" customHeight="1">
      <c r="A29" s="43">
        <v>25</v>
      </c>
      <c r="B29" s="97" t="s">
        <v>367</v>
      </c>
      <c r="C29" s="98" t="s">
        <v>80</v>
      </c>
      <c r="D29" s="99">
        <v>12694.1</v>
      </c>
      <c r="E29" s="99">
        <v>2</v>
      </c>
      <c r="F29" s="99">
        <v>25388.2</v>
      </c>
    </row>
    <row r="30" spans="1:6" s="96" customFormat="1" ht="112.5" customHeight="1">
      <c r="A30" s="43">
        <v>26</v>
      </c>
      <c r="B30" s="103" t="s">
        <v>368</v>
      </c>
      <c r="C30" s="98" t="s">
        <v>81</v>
      </c>
      <c r="D30" s="99">
        <v>3837.47</v>
      </c>
      <c r="E30" s="99">
        <v>3</v>
      </c>
      <c r="F30" s="99">
        <v>11512.41</v>
      </c>
    </row>
    <row r="31" spans="1:6" s="96" customFormat="1" ht="167.25" customHeight="1">
      <c r="A31" s="43">
        <v>27</v>
      </c>
      <c r="B31" s="100" t="s">
        <v>369</v>
      </c>
      <c r="C31" s="98" t="s">
        <v>82</v>
      </c>
      <c r="D31" s="99">
        <v>841.24</v>
      </c>
      <c r="E31" s="99">
        <v>117</v>
      </c>
      <c r="F31" s="99">
        <v>98425.08</v>
      </c>
    </row>
    <row r="32" spans="1:6" s="96" customFormat="1" ht="174" customHeight="1">
      <c r="A32" s="43">
        <v>28</v>
      </c>
      <c r="B32" s="100" t="s">
        <v>369</v>
      </c>
      <c r="C32" s="98" t="s">
        <v>83</v>
      </c>
      <c r="D32" s="99">
        <v>841.24</v>
      </c>
      <c r="E32" s="99">
        <v>117</v>
      </c>
      <c r="F32" s="99">
        <v>98425.08</v>
      </c>
    </row>
    <row r="33" spans="1:6" s="96" customFormat="1" ht="114.75">
      <c r="A33" s="43">
        <v>29</v>
      </c>
      <c r="B33" s="97" t="s">
        <v>370</v>
      </c>
      <c r="C33" s="98" t="s">
        <v>84</v>
      </c>
      <c r="D33" s="99">
        <v>3506.49</v>
      </c>
      <c r="E33" s="99">
        <v>24</v>
      </c>
      <c r="F33" s="99">
        <v>84155.76</v>
      </c>
    </row>
    <row r="34" spans="1:6" s="96" customFormat="1" ht="76.5">
      <c r="A34" s="43">
        <v>30</v>
      </c>
      <c r="B34" s="104" t="s">
        <v>371</v>
      </c>
      <c r="C34" s="105" t="s">
        <v>85</v>
      </c>
      <c r="D34" s="106">
        <v>350.63</v>
      </c>
      <c r="E34" s="106">
        <v>2</v>
      </c>
      <c r="F34" s="106">
        <v>701.26</v>
      </c>
    </row>
    <row r="35" spans="1:6" s="96" customFormat="1" ht="76.5">
      <c r="A35" s="43">
        <v>31</v>
      </c>
      <c r="B35" s="97" t="s">
        <v>372</v>
      </c>
      <c r="C35" s="98" t="s">
        <v>86</v>
      </c>
      <c r="D35" s="99">
        <v>2325.52</v>
      </c>
      <c r="E35" s="99">
        <v>1</v>
      </c>
      <c r="F35" s="99">
        <v>2325.52</v>
      </c>
    </row>
    <row r="36" spans="1:6" s="96" customFormat="1" ht="140.25">
      <c r="A36" s="43">
        <v>32</v>
      </c>
      <c r="B36" s="100" t="s">
        <v>373</v>
      </c>
      <c r="C36" s="101" t="s">
        <v>87</v>
      </c>
      <c r="D36" s="102">
        <v>4.16</v>
      </c>
      <c r="E36" s="102">
        <v>500</v>
      </c>
      <c r="F36" s="102">
        <v>2080</v>
      </c>
    </row>
    <row r="37" spans="1:6" s="96" customFormat="1" ht="172.5" customHeight="1">
      <c r="A37" s="43">
        <v>33</v>
      </c>
      <c r="B37" s="100" t="s">
        <v>374</v>
      </c>
      <c r="C37" s="101" t="s">
        <v>88</v>
      </c>
      <c r="D37" s="102">
        <v>15.78</v>
      </c>
      <c r="E37" s="102">
        <v>10000</v>
      </c>
      <c r="F37" s="102">
        <v>157800</v>
      </c>
    </row>
    <row r="38" spans="1:6" s="96" customFormat="1" ht="294" customHeight="1">
      <c r="A38" s="43">
        <v>34</v>
      </c>
      <c r="B38" s="100" t="s">
        <v>375</v>
      </c>
      <c r="C38" s="101" t="s">
        <v>89</v>
      </c>
      <c r="D38" s="102">
        <v>10.41</v>
      </c>
      <c r="E38" s="102">
        <v>15000</v>
      </c>
      <c r="F38" s="102">
        <v>156150</v>
      </c>
    </row>
    <row r="39" spans="1:6" s="96" customFormat="1" ht="255">
      <c r="A39" s="43">
        <v>35</v>
      </c>
      <c r="B39" s="100" t="s">
        <v>375</v>
      </c>
      <c r="C39" s="101" t="s">
        <v>90</v>
      </c>
      <c r="D39" s="102">
        <v>9.03</v>
      </c>
      <c r="E39" s="102">
        <v>15000</v>
      </c>
      <c r="F39" s="102">
        <v>135450</v>
      </c>
    </row>
    <row r="40" spans="1:6" s="96" customFormat="1" ht="280.5">
      <c r="A40" s="43">
        <v>36</v>
      </c>
      <c r="B40" s="100" t="s">
        <v>375</v>
      </c>
      <c r="C40" s="101" t="s">
        <v>91</v>
      </c>
      <c r="D40" s="102">
        <v>13.51</v>
      </c>
      <c r="E40" s="102">
        <v>500</v>
      </c>
      <c r="F40" s="102">
        <v>6755</v>
      </c>
    </row>
    <row r="41" spans="1:6" s="96" customFormat="1" ht="25.5">
      <c r="A41" s="43">
        <v>37</v>
      </c>
      <c r="B41" s="97" t="s">
        <v>376</v>
      </c>
      <c r="C41" s="98" t="s">
        <v>92</v>
      </c>
      <c r="D41" s="99">
        <v>8309.43</v>
      </c>
      <c r="E41" s="99">
        <v>10</v>
      </c>
      <c r="F41" s="99">
        <v>83094.3</v>
      </c>
    </row>
    <row r="42" spans="1:6" s="96" customFormat="1" ht="25.5">
      <c r="A42" s="43">
        <v>38</v>
      </c>
      <c r="B42" s="103" t="s">
        <v>377</v>
      </c>
      <c r="C42" s="101" t="s">
        <v>93</v>
      </c>
      <c r="D42" s="102">
        <v>3789.03</v>
      </c>
      <c r="E42" s="102">
        <v>2</v>
      </c>
      <c r="F42" s="102">
        <v>7578.06</v>
      </c>
    </row>
    <row r="43" spans="1:6" s="96" customFormat="1" ht="25.5">
      <c r="A43" s="43">
        <v>39</v>
      </c>
      <c r="B43" s="97" t="s">
        <v>378</v>
      </c>
      <c r="C43" s="98" t="s">
        <v>94</v>
      </c>
      <c r="D43" s="99">
        <v>946.86</v>
      </c>
      <c r="E43" s="99">
        <v>5</v>
      </c>
      <c r="F43" s="99">
        <v>4734.3</v>
      </c>
    </row>
    <row r="44" spans="1:6" s="96" customFormat="1" ht="25.5">
      <c r="A44" s="43">
        <v>40</v>
      </c>
      <c r="B44" s="97" t="s">
        <v>376</v>
      </c>
      <c r="C44" s="98" t="s">
        <v>95</v>
      </c>
      <c r="D44" s="99">
        <v>1825.56</v>
      </c>
      <c r="E44" s="99">
        <v>17</v>
      </c>
      <c r="F44" s="99">
        <v>31034.52</v>
      </c>
    </row>
    <row r="45" spans="1:6" s="96" customFormat="1" ht="76.5">
      <c r="A45" s="43">
        <v>41</v>
      </c>
      <c r="B45" s="97" t="s">
        <v>379</v>
      </c>
      <c r="C45" s="98" t="s">
        <v>96</v>
      </c>
      <c r="D45" s="99">
        <v>51.5</v>
      </c>
      <c r="E45" s="99">
        <v>100</v>
      </c>
      <c r="F45" s="99">
        <v>5150</v>
      </c>
    </row>
    <row r="46" spans="1:6" s="96" customFormat="1" ht="76.5">
      <c r="A46" s="43">
        <v>42</v>
      </c>
      <c r="B46" s="100" t="s">
        <v>380</v>
      </c>
      <c r="C46" s="101" t="s">
        <v>97</v>
      </c>
      <c r="D46" s="102">
        <v>3588.16</v>
      </c>
      <c r="E46" s="102">
        <v>3</v>
      </c>
      <c r="F46" s="102">
        <v>10764.48</v>
      </c>
    </row>
    <row r="47" spans="1:6" s="96" customFormat="1" ht="127.5">
      <c r="A47" s="43">
        <v>43</v>
      </c>
      <c r="B47" s="97" t="s">
        <v>372</v>
      </c>
      <c r="C47" s="98" t="s">
        <v>98</v>
      </c>
      <c r="D47" s="99">
        <v>2472.23</v>
      </c>
      <c r="E47" s="99">
        <v>2</v>
      </c>
      <c r="F47" s="99">
        <v>4944.46</v>
      </c>
    </row>
    <row r="48" spans="1:6" s="96" customFormat="1" ht="120" customHeight="1">
      <c r="A48" s="43">
        <v>44</v>
      </c>
      <c r="B48" s="100" t="s">
        <v>381</v>
      </c>
      <c r="C48" s="101" t="s">
        <v>99</v>
      </c>
      <c r="D48" s="102">
        <v>894.1</v>
      </c>
      <c r="E48" s="102">
        <v>16</v>
      </c>
      <c r="F48" s="102">
        <v>14305.6</v>
      </c>
    </row>
    <row r="49" spans="1:6" s="96" customFormat="1" ht="81.75" customHeight="1">
      <c r="A49" s="43">
        <v>45</v>
      </c>
      <c r="B49" s="100" t="s">
        <v>382</v>
      </c>
      <c r="C49" s="101" t="s">
        <v>100</v>
      </c>
      <c r="D49" s="102">
        <v>995.76</v>
      </c>
      <c r="E49" s="102">
        <v>4</v>
      </c>
      <c r="F49" s="102">
        <v>3983.04</v>
      </c>
    </row>
    <row r="50" spans="1:6" s="96" customFormat="1" ht="70.5" customHeight="1">
      <c r="A50" s="43">
        <v>46</v>
      </c>
      <c r="B50" s="100" t="s">
        <v>358</v>
      </c>
      <c r="C50" s="101" t="s">
        <v>101</v>
      </c>
      <c r="D50" s="102">
        <v>2594.12</v>
      </c>
      <c r="E50" s="102">
        <v>10</v>
      </c>
      <c r="F50" s="102">
        <v>25941.2</v>
      </c>
    </row>
    <row r="51" spans="1:6" s="96" customFormat="1" ht="107.25" customHeight="1">
      <c r="A51" s="43">
        <v>47</v>
      </c>
      <c r="B51" s="97" t="s">
        <v>383</v>
      </c>
      <c r="C51" s="98" t="s">
        <v>102</v>
      </c>
      <c r="D51" s="99">
        <v>909.92</v>
      </c>
      <c r="E51" s="99">
        <v>8</v>
      </c>
      <c r="F51" s="99">
        <v>7279.36</v>
      </c>
    </row>
    <row r="52" spans="1:6" s="96" customFormat="1" ht="51">
      <c r="A52" s="43">
        <v>48</v>
      </c>
      <c r="B52" s="100" t="s">
        <v>357</v>
      </c>
      <c r="C52" s="101" t="s">
        <v>103</v>
      </c>
      <c r="D52" s="102">
        <v>1069.41</v>
      </c>
      <c r="E52" s="102">
        <v>16</v>
      </c>
      <c r="F52" s="102">
        <v>17110.56</v>
      </c>
    </row>
    <row r="53" spans="1:6" s="96" customFormat="1" ht="111" customHeight="1">
      <c r="A53" s="43">
        <v>49</v>
      </c>
      <c r="B53" s="97" t="s">
        <v>372</v>
      </c>
      <c r="C53" s="98" t="s">
        <v>104</v>
      </c>
      <c r="D53" s="99">
        <v>683.72</v>
      </c>
      <c r="E53" s="99">
        <v>26</v>
      </c>
      <c r="F53" s="99">
        <v>17776.72</v>
      </c>
    </row>
    <row r="54" spans="1:6" s="96" customFormat="1" ht="63.75">
      <c r="A54" s="43">
        <v>50</v>
      </c>
      <c r="B54" s="97" t="s">
        <v>384</v>
      </c>
      <c r="C54" s="98" t="s">
        <v>105</v>
      </c>
      <c r="D54" s="99">
        <v>8.58</v>
      </c>
      <c r="E54" s="99">
        <v>26600</v>
      </c>
      <c r="F54" s="99">
        <v>228228</v>
      </c>
    </row>
    <row r="55" spans="1:6" s="96" customFormat="1" ht="140.25">
      <c r="A55" s="43">
        <v>51</v>
      </c>
      <c r="B55" s="97" t="s">
        <v>385</v>
      </c>
      <c r="C55" s="98" t="s">
        <v>106</v>
      </c>
      <c r="D55" s="99">
        <v>35897.25</v>
      </c>
      <c r="E55" s="99">
        <v>37</v>
      </c>
      <c r="F55" s="99">
        <v>1328198.25</v>
      </c>
    </row>
    <row r="56" spans="1:6" s="96" customFormat="1" ht="38.25">
      <c r="A56" s="43">
        <v>52</v>
      </c>
      <c r="B56" s="97" t="s">
        <v>357</v>
      </c>
      <c r="C56" s="98" t="s">
        <v>107</v>
      </c>
      <c r="D56" s="99">
        <v>3261.97</v>
      </c>
      <c r="E56" s="99">
        <v>39</v>
      </c>
      <c r="F56" s="99">
        <v>127216.83</v>
      </c>
    </row>
    <row r="57" spans="1:6" s="96" customFormat="1" ht="63.75">
      <c r="A57" s="43">
        <v>53</v>
      </c>
      <c r="B57" s="100" t="s">
        <v>386</v>
      </c>
      <c r="C57" s="101" t="s">
        <v>108</v>
      </c>
      <c r="D57" s="102">
        <v>23005.46</v>
      </c>
      <c r="E57" s="102">
        <v>1</v>
      </c>
      <c r="F57" s="102">
        <v>23005.46</v>
      </c>
    </row>
    <row r="58" spans="1:6" s="96" customFormat="1" ht="63.75">
      <c r="A58" s="43">
        <v>54</v>
      </c>
      <c r="B58" s="100" t="s">
        <v>386</v>
      </c>
      <c r="C58" s="101" t="s">
        <v>109</v>
      </c>
      <c r="D58" s="102">
        <v>22147.04</v>
      </c>
      <c r="E58" s="102">
        <v>1</v>
      </c>
      <c r="F58" s="102">
        <v>22147.04</v>
      </c>
    </row>
    <row r="59" spans="1:6" s="96" customFormat="1" ht="204">
      <c r="A59" s="43">
        <v>55</v>
      </c>
      <c r="B59" s="97" t="s">
        <v>387</v>
      </c>
      <c r="C59" s="98" t="s">
        <v>110</v>
      </c>
      <c r="D59" s="99">
        <v>5589.98</v>
      </c>
      <c r="E59" s="99">
        <v>28</v>
      </c>
      <c r="F59" s="99">
        <v>156519.44</v>
      </c>
    </row>
    <row r="60" spans="1:6" s="96" customFormat="1" ht="51">
      <c r="A60" s="43">
        <v>56</v>
      </c>
      <c r="B60" s="97" t="s">
        <v>388</v>
      </c>
      <c r="C60" s="98" t="s">
        <v>111</v>
      </c>
      <c r="D60" s="99">
        <v>209.45</v>
      </c>
      <c r="E60" s="99">
        <v>50</v>
      </c>
      <c r="F60" s="99">
        <v>10472.5</v>
      </c>
    </row>
    <row r="61" spans="1:6" s="96" customFormat="1" ht="63.75">
      <c r="A61" s="43">
        <v>57</v>
      </c>
      <c r="B61" s="97" t="s">
        <v>372</v>
      </c>
      <c r="C61" s="98" t="s">
        <v>112</v>
      </c>
      <c r="D61" s="99">
        <v>2952.94</v>
      </c>
      <c r="E61" s="99">
        <v>1</v>
      </c>
      <c r="F61" s="99">
        <v>2952.94</v>
      </c>
    </row>
    <row r="62" spans="1:6" s="96" customFormat="1" ht="76.5">
      <c r="A62" s="43">
        <v>58</v>
      </c>
      <c r="B62" s="97" t="s">
        <v>372</v>
      </c>
      <c r="C62" s="98" t="s">
        <v>113</v>
      </c>
      <c r="D62" s="99">
        <v>9614.22</v>
      </c>
      <c r="E62" s="99">
        <v>35</v>
      </c>
      <c r="F62" s="99">
        <v>336497.7</v>
      </c>
    </row>
    <row r="63" spans="1:6" s="96" customFormat="1" ht="159.75" customHeight="1">
      <c r="A63" s="43">
        <v>59</v>
      </c>
      <c r="B63" s="100" t="s">
        <v>389</v>
      </c>
      <c r="C63" s="101" t="s">
        <v>114</v>
      </c>
      <c r="D63" s="102">
        <v>5741.49</v>
      </c>
      <c r="E63" s="102">
        <v>2</v>
      </c>
      <c r="F63" s="102">
        <v>11482.98</v>
      </c>
    </row>
    <row r="64" spans="1:6" s="96" customFormat="1" ht="81" customHeight="1">
      <c r="A64" s="43">
        <v>60</v>
      </c>
      <c r="B64" s="97" t="s">
        <v>390</v>
      </c>
      <c r="C64" s="98" t="s">
        <v>115</v>
      </c>
      <c r="D64" s="99">
        <v>631.13</v>
      </c>
      <c r="E64" s="99">
        <v>14</v>
      </c>
      <c r="F64" s="99">
        <v>8835.82</v>
      </c>
    </row>
    <row r="65" spans="1:6" s="96" customFormat="1" ht="36" customHeight="1">
      <c r="A65" s="43">
        <v>61</v>
      </c>
      <c r="B65" s="100" t="s">
        <v>391</v>
      </c>
      <c r="C65" s="98" t="s">
        <v>116</v>
      </c>
      <c r="D65" s="99">
        <v>1577.81</v>
      </c>
      <c r="E65" s="99">
        <v>1</v>
      </c>
      <c r="F65" s="99">
        <v>1577.81</v>
      </c>
    </row>
    <row r="66" spans="1:6" s="96" customFormat="1" ht="25.5">
      <c r="A66" s="43">
        <v>62</v>
      </c>
      <c r="B66" s="97" t="s">
        <v>391</v>
      </c>
      <c r="C66" s="98" t="s">
        <v>117</v>
      </c>
      <c r="D66" s="99">
        <v>1570.89</v>
      </c>
      <c r="E66" s="99">
        <v>26</v>
      </c>
      <c r="F66" s="99">
        <v>40843.14</v>
      </c>
    </row>
    <row r="67" spans="1:6" s="96" customFormat="1" ht="76.5">
      <c r="A67" s="43">
        <v>63</v>
      </c>
      <c r="B67" s="103" t="s">
        <v>392</v>
      </c>
      <c r="C67" s="98" t="s">
        <v>118</v>
      </c>
      <c r="D67" s="99">
        <v>350.63</v>
      </c>
      <c r="E67" s="99">
        <v>1</v>
      </c>
      <c r="F67" s="99">
        <v>350.63</v>
      </c>
    </row>
    <row r="68" spans="1:6" s="96" customFormat="1" ht="89.25">
      <c r="A68" s="43">
        <v>64</v>
      </c>
      <c r="B68" s="100" t="s">
        <v>392</v>
      </c>
      <c r="C68" s="101" t="s">
        <v>119</v>
      </c>
      <c r="D68" s="102">
        <v>1235.95</v>
      </c>
      <c r="E68" s="102">
        <v>5</v>
      </c>
      <c r="F68" s="102">
        <v>6179.75</v>
      </c>
    </row>
    <row r="69" spans="1:6" s="96" customFormat="1" ht="25.5">
      <c r="A69" s="43">
        <v>65</v>
      </c>
      <c r="B69" s="97" t="s">
        <v>393</v>
      </c>
      <c r="C69" s="98" t="s">
        <v>120</v>
      </c>
      <c r="D69" s="99">
        <v>1004.34</v>
      </c>
      <c r="E69" s="99">
        <v>395</v>
      </c>
      <c r="F69" s="99">
        <v>396714.3</v>
      </c>
    </row>
    <row r="70" spans="1:6" s="96" customFormat="1" ht="25.5">
      <c r="A70" s="43">
        <v>66</v>
      </c>
      <c r="B70" s="97" t="s">
        <v>393</v>
      </c>
      <c r="C70" s="98" t="s">
        <v>121</v>
      </c>
      <c r="D70" s="99">
        <v>26998.13</v>
      </c>
      <c r="E70" s="99">
        <v>5</v>
      </c>
      <c r="F70" s="99">
        <v>134990.65</v>
      </c>
    </row>
    <row r="71" spans="1:6" s="96" customFormat="1" ht="12.75">
      <c r="A71" s="43">
        <v>67</v>
      </c>
      <c r="B71" s="100" t="s">
        <v>394</v>
      </c>
      <c r="C71" s="101" t="s">
        <v>122</v>
      </c>
      <c r="D71" s="102">
        <v>531.25</v>
      </c>
      <c r="E71" s="102">
        <v>1</v>
      </c>
      <c r="F71" s="102">
        <v>531.25</v>
      </c>
    </row>
    <row r="72" spans="1:6" s="96" customFormat="1" ht="12.75">
      <c r="A72" s="43">
        <v>68</v>
      </c>
      <c r="B72" s="97" t="s">
        <v>395</v>
      </c>
      <c r="C72" s="98" t="s">
        <v>123</v>
      </c>
      <c r="D72" s="99">
        <v>635.23</v>
      </c>
      <c r="E72" s="99">
        <v>5</v>
      </c>
      <c r="F72" s="99">
        <v>3176.15</v>
      </c>
    </row>
    <row r="73" spans="1:6" s="96" customFormat="1" ht="25.5">
      <c r="A73" s="43">
        <v>69</v>
      </c>
      <c r="B73" s="97" t="s">
        <v>396</v>
      </c>
      <c r="C73" s="98" t="s">
        <v>123</v>
      </c>
      <c r="D73" s="99">
        <v>629.5</v>
      </c>
      <c r="E73" s="99">
        <v>1</v>
      </c>
      <c r="F73" s="99">
        <v>629.5</v>
      </c>
    </row>
    <row r="74" spans="1:6" s="96" customFormat="1" ht="38.25">
      <c r="A74" s="43">
        <v>70</v>
      </c>
      <c r="B74" s="100" t="s">
        <v>397</v>
      </c>
      <c r="C74" s="98" t="s">
        <v>124</v>
      </c>
      <c r="D74" s="99">
        <v>1139.53</v>
      </c>
      <c r="E74" s="99">
        <v>7</v>
      </c>
      <c r="F74" s="99">
        <v>7976.71</v>
      </c>
    </row>
    <row r="75" spans="1:6" s="96" customFormat="1" ht="38.25">
      <c r="A75" s="43">
        <v>71</v>
      </c>
      <c r="B75" s="100" t="s">
        <v>398</v>
      </c>
      <c r="C75" s="98" t="s">
        <v>125</v>
      </c>
      <c r="D75" s="99">
        <v>988.48</v>
      </c>
      <c r="E75" s="99">
        <v>3</v>
      </c>
      <c r="F75" s="99">
        <v>2965.44</v>
      </c>
    </row>
    <row r="76" spans="1:6" s="96" customFormat="1" ht="38.25">
      <c r="A76" s="43">
        <v>72</v>
      </c>
      <c r="B76" s="100" t="s">
        <v>398</v>
      </c>
      <c r="C76" s="101" t="s">
        <v>126</v>
      </c>
      <c r="D76" s="102">
        <v>988.48</v>
      </c>
      <c r="E76" s="102">
        <v>3</v>
      </c>
      <c r="F76" s="102">
        <v>2965.44</v>
      </c>
    </row>
    <row r="77" spans="1:6" s="96" customFormat="1" ht="38.25">
      <c r="A77" s="43">
        <v>73</v>
      </c>
      <c r="B77" s="100" t="s">
        <v>398</v>
      </c>
      <c r="C77" s="101" t="s">
        <v>127</v>
      </c>
      <c r="D77" s="102">
        <v>988.48</v>
      </c>
      <c r="E77" s="102">
        <v>3</v>
      </c>
      <c r="F77" s="102">
        <v>2965.44</v>
      </c>
    </row>
    <row r="78" spans="1:6" s="96" customFormat="1" ht="65.25" customHeight="1">
      <c r="A78" s="43">
        <v>74</v>
      </c>
      <c r="B78" s="97" t="s">
        <v>399</v>
      </c>
      <c r="C78" s="98" t="s">
        <v>128</v>
      </c>
      <c r="D78" s="99">
        <v>4266.05</v>
      </c>
      <c r="E78" s="99">
        <v>15</v>
      </c>
      <c r="F78" s="99">
        <v>63990.75</v>
      </c>
    </row>
    <row r="79" spans="1:6" s="96" customFormat="1" ht="138.75" customHeight="1">
      <c r="A79" s="43">
        <v>75</v>
      </c>
      <c r="B79" s="100" t="s">
        <v>372</v>
      </c>
      <c r="C79" s="101" t="s">
        <v>129</v>
      </c>
      <c r="D79" s="102">
        <v>1420.03</v>
      </c>
      <c r="E79" s="102">
        <v>1</v>
      </c>
      <c r="F79" s="102">
        <v>1420.03</v>
      </c>
    </row>
    <row r="80" spans="1:6" s="96" customFormat="1" ht="51">
      <c r="A80" s="43">
        <v>76</v>
      </c>
      <c r="B80" s="100" t="s">
        <v>400</v>
      </c>
      <c r="C80" s="101" t="s">
        <v>130</v>
      </c>
      <c r="D80" s="102">
        <v>12.4</v>
      </c>
      <c r="E80" s="102">
        <v>2500</v>
      </c>
      <c r="F80" s="102">
        <v>31000</v>
      </c>
    </row>
    <row r="81" spans="1:6" s="96" customFormat="1" ht="117" customHeight="1">
      <c r="A81" s="43">
        <v>77</v>
      </c>
      <c r="B81" s="100" t="s">
        <v>401</v>
      </c>
      <c r="C81" s="101" t="s">
        <v>131</v>
      </c>
      <c r="D81" s="102">
        <v>411</v>
      </c>
      <c r="E81" s="102">
        <v>7</v>
      </c>
      <c r="F81" s="102">
        <v>2877</v>
      </c>
    </row>
    <row r="82" spans="1:6" s="96" customFormat="1" ht="38.25">
      <c r="A82" s="43">
        <v>78</v>
      </c>
      <c r="B82" s="97" t="s">
        <v>402</v>
      </c>
      <c r="C82" s="98" t="s">
        <v>132</v>
      </c>
      <c r="D82" s="99">
        <v>5493.84</v>
      </c>
      <c r="E82" s="99">
        <v>4</v>
      </c>
      <c r="F82" s="99">
        <v>21975.36</v>
      </c>
    </row>
    <row r="83" spans="1:6" s="96" customFormat="1" ht="42" customHeight="1">
      <c r="A83" s="43">
        <v>79</v>
      </c>
      <c r="B83" s="97" t="s">
        <v>403</v>
      </c>
      <c r="C83" s="98" t="s">
        <v>133</v>
      </c>
      <c r="D83" s="99">
        <v>655.52</v>
      </c>
      <c r="E83" s="99">
        <v>1</v>
      </c>
      <c r="F83" s="99">
        <v>655.52</v>
      </c>
    </row>
    <row r="84" spans="1:6" s="96" customFormat="1" ht="48" customHeight="1">
      <c r="A84" s="43">
        <v>80</v>
      </c>
      <c r="B84" s="97" t="s">
        <v>403</v>
      </c>
      <c r="C84" s="98" t="s">
        <v>134</v>
      </c>
      <c r="D84" s="99">
        <v>655.52</v>
      </c>
      <c r="E84" s="99">
        <v>20</v>
      </c>
      <c r="F84" s="99">
        <v>13110.4</v>
      </c>
    </row>
    <row r="85" spans="1:6" s="96" customFormat="1" ht="38.25">
      <c r="A85" s="43">
        <v>81</v>
      </c>
      <c r="B85" s="97" t="s">
        <v>403</v>
      </c>
      <c r="C85" s="98" t="s">
        <v>135</v>
      </c>
      <c r="D85" s="99">
        <v>655.52</v>
      </c>
      <c r="E85" s="99">
        <v>4</v>
      </c>
      <c r="F85" s="99">
        <v>2622.08</v>
      </c>
    </row>
    <row r="86" spans="1:6" s="96" customFormat="1" ht="38.25">
      <c r="A86" s="43">
        <v>82</v>
      </c>
      <c r="B86" s="97" t="s">
        <v>403</v>
      </c>
      <c r="C86" s="98" t="s">
        <v>136</v>
      </c>
      <c r="D86" s="99">
        <v>686.73</v>
      </c>
      <c r="E86" s="99">
        <v>36</v>
      </c>
      <c r="F86" s="99">
        <v>24722.28</v>
      </c>
    </row>
    <row r="87" spans="1:6" s="96" customFormat="1" ht="38.25">
      <c r="A87" s="43">
        <v>83</v>
      </c>
      <c r="B87" s="97" t="s">
        <v>403</v>
      </c>
      <c r="C87" s="98" t="s">
        <v>137</v>
      </c>
      <c r="D87" s="99">
        <v>1092.53</v>
      </c>
      <c r="E87" s="99">
        <v>95</v>
      </c>
      <c r="F87" s="99">
        <v>103790.35</v>
      </c>
    </row>
    <row r="88" spans="1:6" s="96" customFormat="1" ht="38.25">
      <c r="A88" s="43">
        <v>84</v>
      </c>
      <c r="B88" s="97" t="s">
        <v>403</v>
      </c>
      <c r="C88" s="98" t="s">
        <v>138</v>
      </c>
      <c r="D88" s="99">
        <v>686.73</v>
      </c>
      <c r="E88" s="99">
        <v>45</v>
      </c>
      <c r="F88" s="99">
        <v>30902.85</v>
      </c>
    </row>
    <row r="89" spans="1:6" s="96" customFormat="1" ht="121.5" customHeight="1">
      <c r="A89" s="43">
        <v>85</v>
      </c>
      <c r="B89" s="97" t="s">
        <v>401</v>
      </c>
      <c r="C89" s="98" t="s">
        <v>139</v>
      </c>
      <c r="D89" s="99">
        <v>309.03</v>
      </c>
      <c r="E89" s="99">
        <v>450</v>
      </c>
      <c r="F89" s="99">
        <v>139063.5</v>
      </c>
    </row>
    <row r="90" spans="1:6" s="96" customFormat="1" ht="63.75">
      <c r="A90" s="43">
        <v>86</v>
      </c>
      <c r="B90" s="100" t="s">
        <v>404</v>
      </c>
      <c r="C90" s="101" t="s">
        <v>140</v>
      </c>
      <c r="D90" s="102">
        <v>4109.98</v>
      </c>
      <c r="E90" s="102">
        <v>2</v>
      </c>
      <c r="F90" s="102">
        <v>8219.96</v>
      </c>
    </row>
    <row r="91" spans="1:6" s="96" customFormat="1" ht="114.75">
      <c r="A91" s="43">
        <v>87</v>
      </c>
      <c r="B91" s="97" t="s">
        <v>405</v>
      </c>
      <c r="C91" s="98" t="s">
        <v>141</v>
      </c>
      <c r="D91" s="99">
        <v>1601.33</v>
      </c>
      <c r="E91" s="99">
        <v>4</v>
      </c>
      <c r="F91" s="99">
        <v>6405.32</v>
      </c>
    </row>
    <row r="92" spans="1:6" s="96" customFormat="1" ht="102">
      <c r="A92" s="43">
        <v>88</v>
      </c>
      <c r="B92" s="97" t="s">
        <v>406</v>
      </c>
      <c r="C92" s="98" t="s">
        <v>142</v>
      </c>
      <c r="D92" s="99">
        <v>1966.55</v>
      </c>
      <c r="E92" s="99">
        <v>5</v>
      </c>
      <c r="F92" s="99">
        <v>9832.75</v>
      </c>
    </row>
    <row r="93" spans="1:6" s="96" customFormat="1" ht="126" customHeight="1">
      <c r="A93" s="43">
        <v>89</v>
      </c>
      <c r="B93" s="97" t="s">
        <v>405</v>
      </c>
      <c r="C93" s="98" t="s">
        <v>143</v>
      </c>
      <c r="D93" s="99">
        <v>3408.68</v>
      </c>
      <c r="E93" s="99">
        <v>1</v>
      </c>
      <c r="F93" s="99">
        <v>3408.68</v>
      </c>
    </row>
    <row r="94" spans="1:6" s="96" customFormat="1" ht="110.25" customHeight="1">
      <c r="A94" s="43">
        <v>90</v>
      </c>
      <c r="B94" s="100" t="s">
        <v>405</v>
      </c>
      <c r="C94" s="98" t="s">
        <v>144</v>
      </c>
      <c r="D94" s="99">
        <v>11237.4</v>
      </c>
      <c r="E94" s="99">
        <v>30</v>
      </c>
      <c r="F94" s="99">
        <v>337122</v>
      </c>
    </row>
    <row r="95" spans="1:6" s="96" customFormat="1" ht="76.5">
      <c r="A95" s="43">
        <v>91</v>
      </c>
      <c r="B95" s="97" t="s">
        <v>407</v>
      </c>
      <c r="C95" s="98" t="s">
        <v>145</v>
      </c>
      <c r="D95" s="99">
        <v>4382.59</v>
      </c>
      <c r="E95" s="99">
        <v>2</v>
      </c>
      <c r="F95" s="99">
        <v>8765.18</v>
      </c>
    </row>
    <row r="96" spans="1:6" s="96" customFormat="1" ht="76.5">
      <c r="A96" s="43">
        <v>92</v>
      </c>
      <c r="B96" s="97" t="s">
        <v>407</v>
      </c>
      <c r="C96" s="98" t="s">
        <v>146</v>
      </c>
      <c r="D96" s="99">
        <v>2331.76</v>
      </c>
      <c r="E96" s="99">
        <v>2</v>
      </c>
      <c r="F96" s="99">
        <v>4663.52</v>
      </c>
    </row>
    <row r="97" spans="1:6" s="96" customFormat="1" ht="102">
      <c r="A97" s="43">
        <v>93</v>
      </c>
      <c r="B97" s="97" t="s">
        <v>407</v>
      </c>
      <c r="C97" s="98" t="s">
        <v>147</v>
      </c>
      <c r="D97" s="99">
        <v>12069.8</v>
      </c>
      <c r="E97" s="99">
        <v>23</v>
      </c>
      <c r="F97" s="99">
        <v>277605.4</v>
      </c>
    </row>
    <row r="98" spans="1:6" s="96" customFormat="1" ht="12.75">
      <c r="A98" s="43">
        <v>94</v>
      </c>
      <c r="B98" s="97" t="s">
        <v>408</v>
      </c>
      <c r="C98" s="98" t="s">
        <v>123</v>
      </c>
      <c r="D98" s="99">
        <v>3600.13</v>
      </c>
      <c r="E98" s="99">
        <v>5</v>
      </c>
      <c r="F98" s="99">
        <v>18000.65</v>
      </c>
    </row>
    <row r="99" spans="1:6" s="96" customFormat="1" ht="51">
      <c r="A99" s="43">
        <v>95</v>
      </c>
      <c r="B99" s="97" t="s">
        <v>387</v>
      </c>
      <c r="C99" s="98" t="s">
        <v>148</v>
      </c>
      <c r="D99" s="99">
        <v>27761.06</v>
      </c>
      <c r="E99" s="99">
        <v>2</v>
      </c>
      <c r="F99" s="99">
        <v>55522.12</v>
      </c>
    </row>
    <row r="100" spans="1:6" s="96" customFormat="1" ht="51">
      <c r="A100" s="43">
        <v>96</v>
      </c>
      <c r="B100" s="97" t="s">
        <v>409</v>
      </c>
      <c r="C100" s="98" t="s">
        <v>149</v>
      </c>
      <c r="D100" s="99">
        <v>0.88</v>
      </c>
      <c r="E100" s="99">
        <v>18000</v>
      </c>
      <c r="F100" s="99">
        <v>15840</v>
      </c>
    </row>
    <row r="101" spans="1:6" s="96" customFormat="1" ht="38.25">
      <c r="A101" s="43">
        <v>97</v>
      </c>
      <c r="B101" s="97" t="s">
        <v>363</v>
      </c>
      <c r="C101" s="98" t="s">
        <v>150</v>
      </c>
      <c r="D101" s="99">
        <v>327.97</v>
      </c>
      <c r="E101" s="99">
        <v>13</v>
      </c>
      <c r="F101" s="99">
        <v>4263.61</v>
      </c>
    </row>
    <row r="102" spans="1:6" s="96" customFormat="1" ht="38.25">
      <c r="A102" s="43">
        <v>98</v>
      </c>
      <c r="B102" s="97" t="s">
        <v>363</v>
      </c>
      <c r="C102" s="98" t="s">
        <v>151</v>
      </c>
      <c r="D102" s="99">
        <v>701.25</v>
      </c>
      <c r="E102" s="99">
        <v>1</v>
      </c>
      <c r="F102" s="99">
        <v>701.25</v>
      </c>
    </row>
    <row r="103" spans="1:6" s="96" customFormat="1" ht="203.25" customHeight="1">
      <c r="A103" s="43">
        <v>99</v>
      </c>
      <c r="B103" s="100" t="s">
        <v>372</v>
      </c>
      <c r="C103" s="101" t="s">
        <v>152</v>
      </c>
      <c r="D103" s="102">
        <v>2927.72</v>
      </c>
      <c r="E103" s="102">
        <v>1</v>
      </c>
      <c r="F103" s="102">
        <v>2927.72</v>
      </c>
    </row>
    <row r="104" spans="1:6" s="96" customFormat="1" ht="25.5">
      <c r="A104" s="43">
        <v>100</v>
      </c>
      <c r="B104" s="97" t="s">
        <v>410</v>
      </c>
      <c r="C104" s="98" t="s">
        <v>153</v>
      </c>
      <c r="D104" s="99">
        <v>77.26</v>
      </c>
      <c r="E104" s="99">
        <v>558</v>
      </c>
      <c r="F104" s="99">
        <v>43111.08</v>
      </c>
    </row>
    <row r="105" spans="1:6" s="96" customFormat="1" ht="76.5">
      <c r="A105" s="43">
        <v>101</v>
      </c>
      <c r="B105" s="97" t="s">
        <v>411</v>
      </c>
      <c r="C105" s="98" t="s">
        <v>154</v>
      </c>
      <c r="D105" s="99">
        <v>3158.96</v>
      </c>
      <c r="E105" s="99">
        <v>4</v>
      </c>
      <c r="F105" s="99">
        <v>12635.84</v>
      </c>
    </row>
    <row r="106" spans="1:6" s="96" customFormat="1" ht="136.5" customHeight="1">
      <c r="A106" s="43">
        <v>102</v>
      </c>
      <c r="B106" s="100" t="s">
        <v>412</v>
      </c>
      <c r="C106" s="101" t="s">
        <v>155</v>
      </c>
      <c r="D106" s="102">
        <v>113.31</v>
      </c>
      <c r="E106" s="102">
        <v>1925</v>
      </c>
      <c r="F106" s="102">
        <v>218121.75</v>
      </c>
    </row>
    <row r="107" spans="1:6" s="96" customFormat="1" ht="90" customHeight="1">
      <c r="A107" s="43">
        <v>103</v>
      </c>
      <c r="B107" s="97" t="s">
        <v>399</v>
      </c>
      <c r="C107" s="98" t="s">
        <v>156</v>
      </c>
      <c r="D107" s="99">
        <v>1560.75</v>
      </c>
      <c r="E107" s="99">
        <v>586</v>
      </c>
      <c r="F107" s="99">
        <v>914599.5</v>
      </c>
    </row>
    <row r="108" spans="1:6" s="96" customFormat="1" ht="267.75">
      <c r="A108" s="43">
        <v>104</v>
      </c>
      <c r="B108" s="100" t="s">
        <v>413</v>
      </c>
      <c r="C108" s="101" t="s">
        <v>157</v>
      </c>
      <c r="D108" s="102">
        <v>69062.5</v>
      </c>
      <c r="E108" s="102">
        <v>20</v>
      </c>
      <c r="F108" s="102">
        <v>1381250</v>
      </c>
    </row>
    <row r="109" spans="1:6" s="96" customFormat="1" ht="140.25">
      <c r="A109" s="43">
        <v>105</v>
      </c>
      <c r="B109" s="100" t="s">
        <v>367</v>
      </c>
      <c r="C109" s="101" t="s">
        <v>158</v>
      </c>
      <c r="D109" s="102">
        <v>2241.24</v>
      </c>
      <c r="E109" s="102">
        <v>40</v>
      </c>
      <c r="F109" s="102">
        <v>89649.6</v>
      </c>
    </row>
    <row r="110" spans="1:6" s="96" customFormat="1" ht="127.5">
      <c r="A110" s="43">
        <v>106</v>
      </c>
      <c r="B110" s="97" t="s">
        <v>414</v>
      </c>
      <c r="C110" s="98" t="s">
        <v>159</v>
      </c>
      <c r="D110" s="99">
        <v>5065.72</v>
      </c>
      <c r="E110" s="99">
        <v>40</v>
      </c>
      <c r="F110" s="99">
        <v>202628.8</v>
      </c>
    </row>
    <row r="111" spans="1:6" s="96" customFormat="1" ht="51">
      <c r="A111" s="43">
        <v>107</v>
      </c>
      <c r="B111" s="100" t="s">
        <v>415</v>
      </c>
      <c r="C111" s="101" t="s">
        <v>160</v>
      </c>
      <c r="D111" s="102">
        <v>249720</v>
      </c>
      <c r="E111" s="102">
        <v>6</v>
      </c>
      <c r="F111" s="102">
        <v>1498320</v>
      </c>
    </row>
    <row r="112" spans="1:6" s="96" customFormat="1" ht="153">
      <c r="A112" s="43">
        <v>108</v>
      </c>
      <c r="B112" s="97" t="s">
        <v>416</v>
      </c>
      <c r="C112" s="98" t="s">
        <v>161</v>
      </c>
      <c r="D112" s="99">
        <v>31.56</v>
      </c>
      <c r="E112" s="99">
        <v>17700</v>
      </c>
      <c r="F112" s="99">
        <v>558612</v>
      </c>
    </row>
    <row r="113" spans="1:6" s="96" customFormat="1" ht="38.25">
      <c r="A113" s="43">
        <v>109</v>
      </c>
      <c r="B113" s="97" t="s">
        <v>417</v>
      </c>
      <c r="C113" s="98" t="s">
        <v>162</v>
      </c>
      <c r="D113" s="99">
        <v>3067.97</v>
      </c>
      <c r="E113" s="99">
        <v>1</v>
      </c>
      <c r="F113" s="99">
        <v>3067.97</v>
      </c>
    </row>
    <row r="114" spans="1:6" s="96" customFormat="1" ht="76.5">
      <c r="A114" s="43">
        <v>110</v>
      </c>
      <c r="B114" s="97" t="s">
        <v>418</v>
      </c>
      <c r="C114" s="98" t="s">
        <v>163</v>
      </c>
      <c r="D114" s="99">
        <v>1352.23</v>
      </c>
      <c r="E114" s="99">
        <v>2</v>
      </c>
      <c r="F114" s="99">
        <v>2704.46</v>
      </c>
    </row>
    <row r="115" spans="1:6" s="96" customFormat="1" ht="204">
      <c r="A115" s="43">
        <v>111</v>
      </c>
      <c r="B115" s="97" t="s">
        <v>368</v>
      </c>
      <c r="C115" s="98" t="s">
        <v>164</v>
      </c>
      <c r="D115" s="99">
        <v>12275.3</v>
      </c>
      <c r="E115" s="99">
        <v>7</v>
      </c>
      <c r="F115" s="99">
        <v>85927.1</v>
      </c>
    </row>
    <row r="116" spans="1:6" s="96" customFormat="1" ht="51">
      <c r="A116" s="43">
        <v>112</v>
      </c>
      <c r="B116" s="100" t="s">
        <v>372</v>
      </c>
      <c r="C116" s="101" t="s">
        <v>165</v>
      </c>
      <c r="D116" s="102">
        <v>1527.97</v>
      </c>
      <c r="E116" s="102">
        <v>22</v>
      </c>
      <c r="F116" s="102">
        <v>33615.34</v>
      </c>
    </row>
    <row r="117" spans="1:6" s="96" customFormat="1" ht="76.5">
      <c r="A117" s="43">
        <v>113</v>
      </c>
      <c r="B117" s="97" t="s">
        <v>372</v>
      </c>
      <c r="C117" s="98" t="s">
        <v>166</v>
      </c>
      <c r="D117" s="99">
        <v>4645.73</v>
      </c>
      <c r="E117" s="99">
        <v>1</v>
      </c>
      <c r="F117" s="99">
        <v>4645.73</v>
      </c>
    </row>
    <row r="118" spans="1:6" s="96" customFormat="1" ht="89.25">
      <c r="A118" s="43">
        <v>114</v>
      </c>
      <c r="B118" s="100" t="s">
        <v>387</v>
      </c>
      <c r="C118" s="101" t="s">
        <v>167</v>
      </c>
      <c r="D118" s="102">
        <v>34361.25</v>
      </c>
      <c r="E118" s="102">
        <v>4</v>
      </c>
      <c r="F118" s="102">
        <v>137445</v>
      </c>
    </row>
    <row r="119" spans="1:6" s="96" customFormat="1" ht="259.5" customHeight="1">
      <c r="A119" s="43">
        <v>115</v>
      </c>
      <c r="B119" s="97" t="s">
        <v>419</v>
      </c>
      <c r="C119" s="98" t="s">
        <v>168</v>
      </c>
      <c r="D119" s="99">
        <v>4996.41</v>
      </c>
      <c r="E119" s="99">
        <v>15</v>
      </c>
      <c r="F119" s="99">
        <v>74946.15</v>
      </c>
    </row>
    <row r="120" spans="1:6" s="96" customFormat="1" ht="51">
      <c r="A120" s="43">
        <v>116</v>
      </c>
      <c r="B120" s="100" t="s">
        <v>419</v>
      </c>
      <c r="C120" s="101" t="s">
        <v>169</v>
      </c>
      <c r="D120" s="102">
        <v>3506.25</v>
      </c>
      <c r="E120" s="102">
        <v>15</v>
      </c>
      <c r="F120" s="102">
        <v>52593.75</v>
      </c>
    </row>
    <row r="121" spans="1:6" s="96" customFormat="1" ht="231" customHeight="1">
      <c r="A121" s="43">
        <v>117</v>
      </c>
      <c r="B121" s="97" t="s">
        <v>420</v>
      </c>
      <c r="C121" s="98" t="s">
        <v>170</v>
      </c>
      <c r="D121" s="99">
        <v>8433.77</v>
      </c>
      <c r="E121" s="99">
        <v>1</v>
      </c>
      <c r="F121" s="99">
        <v>8433.77</v>
      </c>
    </row>
    <row r="122" spans="1:6" s="96" customFormat="1" ht="255">
      <c r="A122" s="43">
        <v>118</v>
      </c>
      <c r="B122" s="100" t="s">
        <v>420</v>
      </c>
      <c r="C122" s="101" t="s">
        <v>171</v>
      </c>
      <c r="D122" s="102">
        <v>9796.31</v>
      </c>
      <c r="E122" s="102">
        <v>0.25</v>
      </c>
      <c r="F122" s="102">
        <v>2449.08</v>
      </c>
    </row>
    <row r="123" spans="1:6" s="96" customFormat="1" ht="178.5">
      <c r="A123" s="43">
        <v>119</v>
      </c>
      <c r="B123" s="100" t="s">
        <v>420</v>
      </c>
      <c r="C123" s="101" t="s">
        <v>172</v>
      </c>
      <c r="D123" s="102">
        <v>8299.03</v>
      </c>
      <c r="E123" s="102">
        <v>0.25</v>
      </c>
      <c r="F123" s="102">
        <v>2074.76</v>
      </c>
    </row>
    <row r="124" spans="1:6" s="96" customFormat="1" ht="102">
      <c r="A124" s="43">
        <v>120</v>
      </c>
      <c r="B124" s="97" t="s">
        <v>420</v>
      </c>
      <c r="C124" s="98" t="s">
        <v>173</v>
      </c>
      <c r="D124" s="99">
        <v>10300.95</v>
      </c>
      <c r="E124" s="99">
        <v>10</v>
      </c>
      <c r="F124" s="99">
        <v>103009.5</v>
      </c>
    </row>
    <row r="125" spans="1:6" s="96" customFormat="1" ht="229.5">
      <c r="A125" s="43">
        <v>121</v>
      </c>
      <c r="B125" s="100" t="s">
        <v>420</v>
      </c>
      <c r="C125" s="101" t="s">
        <v>174</v>
      </c>
      <c r="D125" s="102">
        <v>4154.72</v>
      </c>
      <c r="E125" s="102">
        <v>2</v>
      </c>
      <c r="F125" s="102">
        <v>8309.44</v>
      </c>
    </row>
    <row r="126" spans="1:6" s="96" customFormat="1" ht="229.5">
      <c r="A126" s="43">
        <v>122</v>
      </c>
      <c r="B126" s="100" t="s">
        <v>420</v>
      </c>
      <c r="C126" s="101" t="s">
        <v>175</v>
      </c>
      <c r="D126" s="102">
        <v>6695.62</v>
      </c>
      <c r="E126" s="102">
        <v>0.25</v>
      </c>
      <c r="F126" s="102">
        <v>1673.91</v>
      </c>
    </row>
    <row r="127" spans="1:6" s="96" customFormat="1" ht="187.5" customHeight="1">
      <c r="A127" s="43">
        <v>123</v>
      </c>
      <c r="B127" s="100" t="s">
        <v>420</v>
      </c>
      <c r="C127" s="101" t="s">
        <v>176</v>
      </c>
      <c r="D127" s="102">
        <v>9768.73</v>
      </c>
      <c r="E127" s="102">
        <v>1</v>
      </c>
      <c r="F127" s="102">
        <v>9768.73</v>
      </c>
    </row>
    <row r="128" spans="1:6" s="96" customFormat="1" ht="177.75" customHeight="1">
      <c r="A128" s="43">
        <v>124</v>
      </c>
      <c r="B128" s="100" t="s">
        <v>420</v>
      </c>
      <c r="C128" s="101" t="s">
        <v>177</v>
      </c>
      <c r="D128" s="102">
        <v>6060.39</v>
      </c>
      <c r="E128" s="102">
        <v>1</v>
      </c>
      <c r="F128" s="102">
        <v>6060.39</v>
      </c>
    </row>
    <row r="129" spans="1:6" s="96" customFormat="1" ht="127.5" customHeight="1">
      <c r="A129" s="43">
        <v>125</v>
      </c>
      <c r="B129" s="100" t="s">
        <v>420</v>
      </c>
      <c r="C129" s="101" t="s">
        <v>178</v>
      </c>
      <c r="D129" s="102">
        <v>4213.09</v>
      </c>
      <c r="E129" s="102">
        <v>1</v>
      </c>
      <c r="F129" s="102">
        <v>4213.09</v>
      </c>
    </row>
    <row r="130" spans="1:6" s="96" customFormat="1" ht="216.75" customHeight="1">
      <c r="A130" s="43">
        <v>126</v>
      </c>
      <c r="B130" s="100" t="s">
        <v>420</v>
      </c>
      <c r="C130" s="101" t="s">
        <v>179</v>
      </c>
      <c r="D130" s="102">
        <v>5047.47</v>
      </c>
      <c r="E130" s="102">
        <v>2</v>
      </c>
      <c r="F130" s="102">
        <v>10094.94</v>
      </c>
    </row>
    <row r="131" spans="1:6" s="96" customFormat="1" ht="76.5">
      <c r="A131" s="43">
        <v>127</v>
      </c>
      <c r="B131" s="100" t="s">
        <v>420</v>
      </c>
      <c r="C131" s="101" t="s">
        <v>180</v>
      </c>
      <c r="D131" s="102">
        <v>5047.47</v>
      </c>
      <c r="E131" s="102">
        <v>0.25</v>
      </c>
      <c r="F131" s="102">
        <v>1261.87</v>
      </c>
    </row>
    <row r="132" spans="1:6" s="96" customFormat="1" ht="165.75">
      <c r="A132" s="43">
        <v>128</v>
      </c>
      <c r="B132" s="100" t="s">
        <v>420</v>
      </c>
      <c r="C132" s="101" t="s">
        <v>181</v>
      </c>
      <c r="D132" s="102">
        <v>3605.33</v>
      </c>
      <c r="E132" s="102">
        <v>1</v>
      </c>
      <c r="F132" s="102">
        <v>3605.33</v>
      </c>
    </row>
    <row r="133" spans="1:6" s="96" customFormat="1" ht="127.5">
      <c r="A133" s="43">
        <v>129</v>
      </c>
      <c r="B133" s="97" t="s">
        <v>420</v>
      </c>
      <c r="C133" s="98" t="s">
        <v>182</v>
      </c>
      <c r="D133" s="99">
        <v>5355.97</v>
      </c>
      <c r="E133" s="99">
        <v>1</v>
      </c>
      <c r="F133" s="99">
        <v>5355.97</v>
      </c>
    </row>
    <row r="134" spans="1:6" s="96" customFormat="1" ht="38.25">
      <c r="A134" s="43">
        <v>130</v>
      </c>
      <c r="B134" s="97" t="s">
        <v>420</v>
      </c>
      <c r="C134" s="98" t="s">
        <v>183</v>
      </c>
      <c r="D134" s="99">
        <v>6668.56</v>
      </c>
      <c r="E134" s="99">
        <v>1</v>
      </c>
      <c r="F134" s="99">
        <v>6668.56</v>
      </c>
    </row>
    <row r="135" spans="1:6" s="96" customFormat="1" ht="140.25">
      <c r="A135" s="43">
        <v>131</v>
      </c>
      <c r="B135" s="100" t="s">
        <v>420</v>
      </c>
      <c r="C135" s="101" t="s">
        <v>184</v>
      </c>
      <c r="D135" s="102">
        <v>3909.16</v>
      </c>
      <c r="E135" s="102">
        <v>1</v>
      </c>
      <c r="F135" s="102">
        <v>3909.16</v>
      </c>
    </row>
    <row r="136" spans="1:6" s="96" customFormat="1" ht="102">
      <c r="A136" s="43">
        <v>132</v>
      </c>
      <c r="B136" s="100" t="s">
        <v>420</v>
      </c>
      <c r="C136" s="101" t="s">
        <v>185</v>
      </c>
      <c r="D136" s="102">
        <v>10472.63</v>
      </c>
      <c r="E136" s="102">
        <v>1</v>
      </c>
      <c r="F136" s="102">
        <v>10472.63</v>
      </c>
    </row>
    <row r="137" spans="1:6" s="96" customFormat="1" ht="102">
      <c r="A137" s="43">
        <v>133</v>
      </c>
      <c r="B137" s="100" t="s">
        <v>420</v>
      </c>
      <c r="C137" s="101" t="s">
        <v>186</v>
      </c>
      <c r="D137" s="102">
        <v>7263.73</v>
      </c>
      <c r="E137" s="102">
        <v>1</v>
      </c>
      <c r="F137" s="102">
        <v>7263.73</v>
      </c>
    </row>
    <row r="138" spans="1:6" s="96" customFormat="1" ht="63.75">
      <c r="A138" s="43">
        <v>134</v>
      </c>
      <c r="B138" s="100" t="s">
        <v>420</v>
      </c>
      <c r="C138" s="98" t="s">
        <v>187</v>
      </c>
      <c r="D138" s="99">
        <v>8986.52</v>
      </c>
      <c r="E138" s="99">
        <v>1</v>
      </c>
      <c r="F138" s="99">
        <v>8986.52</v>
      </c>
    </row>
    <row r="139" spans="1:6" s="96" customFormat="1" ht="38.25">
      <c r="A139" s="43">
        <v>135</v>
      </c>
      <c r="B139" s="97" t="s">
        <v>421</v>
      </c>
      <c r="C139" s="98" t="s">
        <v>188</v>
      </c>
      <c r="D139" s="99">
        <v>11570.63</v>
      </c>
      <c r="E139" s="99">
        <v>1</v>
      </c>
      <c r="F139" s="99">
        <v>11570.63</v>
      </c>
    </row>
    <row r="140" spans="1:6" s="96" customFormat="1" ht="114.75">
      <c r="A140" s="43">
        <v>136</v>
      </c>
      <c r="B140" s="100" t="s">
        <v>420</v>
      </c>
      <c r="C140" s="101" t="s">
        <v>189</v>
      </c>
      <c r="D140" s="102">
        <v>10687.24</v>
      </c>
      <c r="E140" s="102">
        <v>1</v>
      </c>
      <c r="F140" s="102">
        <v>10687.24</v>
      </c>
    </row>
    <row r="141" spans="1:6" s="96" customFormat="1" ht="135.75" customHeight="1">
      <c r="A141" s="43">
        <v>137</v>
      </c>
      <c r="B141" s="100" t="s">
        <v>420</v>
      </c>
      <c r="C141" s="101" t="s">
        <v>190</v>
      </c>
      <c r="D141" s="102">
        <v>8705.86</v>
      </c>
      <c r="E141" s="102">
        <v>1</v>
      </c>
      <c r="F141" s="102">
        <v>8705.86</v>
      </c>
    </row>
    <row r="142" spans="1:6" s="96" customFormat="1" ht="60.75" customHeight="1">
      <c r="A142" s="43">
        <v>138</v>
      </c>
      <c r="B142" s="100" t="s">
        <v>420</v>
      </c>
      <c r="C142" s="101" t="s">
        <v>191</v>
      </c>
      <c r="D142" s="102">
        <v>4165.21</v>
      </c>
      <c r="E142" s="102">
        <v>1</v>
      </c>
      <c r="F142" s="102">
        <v>4165.21</v>
      </c>
    </row>
    <row r="143" spans="1:6" s="96" customFormat="1" ht="153">
      <c r="A143" s="43">
        <v>139</v>
      </c>
      <c r="B143" s="100" t="s">
        <v>420</v>
      </c>
      <c r="C143" s="101" t="s">
        <v>192</v>
      </c>
      <c r="D143" s="102">
        <v>5084.06</v>
      </c>
      <c r="E143" s="102">
        <v>1</v>
      </c>
      <c r="F143" s="102">
        <v>5084.06</v>
      </c>
    </row>
    <row r="144" spans="1:6" s="96" customFormat="1" ht="114.75">
      <c r="A144" s="43">
        <v>140</v>
      </c>
      <c r="B144" s="97" t="s">
        <v>420</v>
      </c>
      <c r="C144" s="98" t="s">
        <v>193</v>
      </c>
      <c r="D144" s="99">
        <v>3777.02</v>
      </c>
      <c r="E144" s="99">
        <v>1</v>
      </c>
      <c r="F144" s="99">
        <v>3777.02</v>
      </c>
    </row>
    <row r="145" spans="1:6" s="96" customFormat="1" ht="140.25">
      <c r="A145" s="43">
        <v>141</v>
      </c>
      <c r="B145" s="97" t="s">
        <v>420</v>
      </c>
      <c r="C145" s="98" t="s">
        <v>194</v>
      </c>
      <c r="D145" s="99">
        <v>4207.5</v>
      </c>
      <c r="E145" s="99">
        <v>1</v>
      </c>
      <c r="F145" s="99">
        <v>4207.5</v>
      </c>
    </row>
    <row r="146" spans="1:6" s="96" customFormat="1" ht="222.75" customHeight="1">
      <c r="A146" s="43">
        <v>142</v>
      </c>
      <c r="B146" s="97" t="s">
        <v>420</v>
      </c>
      <c r="C146" s="98" t="s">
        <v>195</v>
      </c>
      <c r="D146" s="99">
        <v>4223.39</v>
      </c>
      <c r="E146" s="99">
        <v>1</v>
      </c>
      <c r="F146" s="99">
        <v>4223.39</v>
      </c>
    </row>
    <row r="147" spans="1:6" s="96" customFormat="1" ht="39.75" customHeight="1">
      <c r="A147" s="43">
        <v>143</v>
      </c>
      <c r="B147" s="97" t="s">
        <v>420</v>
      </c>
      <c r="C147" s="98" t="s">
        <v>196</v>
      </c>
      <c r="D147" s="99">
        <v>10727.56</v>
      </c>
      <c r="E147" s="99">
        <v>1</v>
      </c>
      <c r="F147" s="99">
        <v>10727.56</v>
      </c>
    </row>
    <row r="148" spans="1:6" s="96" customFormat="1" ht="153">
      <c r="A148" s="43">
        <v>144</v>
      </c>
      <c r="B148" s="100" t="s">
        <v>420</v>
      </c>
      <c r="C148" s="101" t="s">
        <v>197</v>
      </c>
      <c r="D148" s="102">
        <v>3605.33</v>
      </c>
      <c r="E148" s="102">
        <v>1</v>
      </c>
      <c r="F148" s="102">
        <v>3605.33</v>
      </c>
    </row>
    <row r="149" spans="1:6" s="96" customFormat="1" ht="191.25">
      <c r="A149" s="43">
        <v>145</v>
      </c>
      <c r="B149" s="100" t="s">
        <v>420</v>
      </c>
      <c r="C149" s="101" t="s">
        <v>198</v>
      </c>
      <c r="D149" s="102">
        <v>7210.67</v>
      </c>
      <c r="E149" s="102">
        <v>0.25</v>
      </c>
      <c r="F149" s="102">
        <v>1802.67</v>
      </c>
    </row>
    <row r="150" spans="1:6" s="96" customFormat="1" ht="102">
      <c r="A150" s="43">
        <v>146</v>
      </c>
      <c r="B150" s="100" t="s">
        <v>420</v>
      </c>
      <c r="C150" s="101" t="s">
        <v>199</v>
      </c>
      <c r="D150" s="102">
        <v>7444.15</v>
      </c>
      <c r="E150" s="102">
        <v>5</v>
      </c>
      <c r="F150" s="102">
        <v>37220.75</v>
      </c>
    </row>
    <row r="151" spans="1:6" s="96" customFormat="1" ht="127.5">
      <c r="A151" s="43">
        <v>147</v>
      </c>
      <c r="B151" s="100" t="s">
        <v>420</v>
      </c>
      <c r="C151" s="101" t="s">
        <v>200</v>
      </c>
      <c r="D151" s="102">
        <v>9768.21</v>
      </c>
      <c r="E151" s="102">
        <v>0.25</v>
      </c>
      <c r="F151" s="102">
        <v>2442.05</v>
      </c>
    </row>
    <row r="152" spans="1:6" s="96" customFormat="1" ht="126" customHeight="1">
      <c r="A152" s="43">
        <v>148</v>
      </c>
      <c r="B152" s="100" t="s">
        <v>420</v>
      </c>
      <c r="C152" s="101" t="s">
        <v>201</v>
      </c>
      <c r="D152" s="102">
        <v>4829.43</v>
      </c>
      <c r="E152" s="102">
        <v>1</v>
      </c>
      <c r="F152" s="102">
        <v>4829.43</v>
      </c>
    </row>
    <row r="153" spans="1:6" s="96" customFormat="1" ht="121.5" customHeight="1">
      <c r="A153" s="43">
        <v>149</v>
      </c>
      <c r="B153" s="100" t="s">
        <v>420</v>
      </c>
      <c r="C153" s="101" t="s">
        <v>202</v>
      </c>
      <c r="D153" s="102">
        <v>5953.95</v>
      </c>
      <c r="E153" s="102">
        <v>1</v>
      </c>
      <c r="F153" s="102">
        <v>5953.95</v>
      </c>
    </row>
    <row r="154" spans="1:6" s="96" customFormat="1" ht="178.5">
      <c r="A154" s="43">
        <v>150</v>
      </c>
      <c r="B154" s="100" t="s">
        <v>420</v>
      </c>
      <c r="C154" s="101" t="s">
        <v>203</v>
      </c>
      <c r="D154" s="102">
        <v>4377.9</v>
      </c>
      <c r="E154" s="102">
        <v>1</v>
      </c>
      <c r="F154" s="102">
        <v>4377.9</v>
      </c>
    </row>
    <row r="155" spans="1:6" s="96" customFormat="1" ht="53.25" customHeight="1">
      <c r="A155" s="43">
        <v>151</v>
      </c>
      <c r="B155" s="97" t="s">
        <v>420</v>
      </c>
      <c r="C155" s="98" t="s">
        <v>204</v>
      </c>
      <c r="D155" s="99">
        <v>6680.63</v>
      </c>
      <c r="E155" s="99">
        <v>1</v>
      </c>
      <c r="F155" s="99">
        <v>6680.63</v>
      </c>
    </row>
    <row r="156" spans="1:6" s="96" customFormat="1" ht="204">
      <c r="A156" s="43">
        <v>152</v>
      </c>
      <c r="B156" s="100" t="s">
        <v>420</v>
      </c>
      <c r="C156" s="101" t="s">
        <v>205</v>
      </c>
      <c r="D156" s="102">
        <v>2781.26</v>
      </c>
      <c r="E156" s="102">
        <v>1</v>
      </c>
      <c r="F156" s="102">
        <v>2781.26</v>
      </c>
    </row>
    <row r="157" spans="1:6" s="96" customFormat="1" ht="204">
      <c r="A157" s="43">
        <v>153</v>
      </c>
      <c r="B157" s="100" t="s">
        <v>420</v>
      </c>
      <c r="C157" s="101" t="s">
        <v>206</v>
      </c>
      <c r="D157" s="102">
        <v>6867.3</v>
      </c>
      <c r="E157" s="102">
        <v>0.25</v>
      </c>
      <c r="F157" s="102">
        <v>1716.83</v>
      </c>
    </row>
    <row r="158" spans="1:6" s="96" customFormat="1" ht="242.25">
      <c r="A158" s="43">
        <v>154</v>
      </c>
      <c r="B158" s="100" t="s">
        <v>420</v>
      </c>
      <c r="C158" s="101" t="s">
        <v>207</v>
      </c>
      <c r="D158" s="102">
        <v>3124.62</v>
      </c>
      <c r="E158" s="102">
        <v>1</v>
      </c>
      <c r="F158" s="102">
        <v>3124.62</v>
      </c>
    </row>
    <row r="159" spans="1:6" s="96" customFormat="1" ht="153">
      <c r="A159" s="43">
        <v>155</v>
      </c>
      <c r="B159" s="100" t="s">
        <v>420</v>
      </c>
      <c r="C159" s="101" t="s">
        <v>177</v>
      </c>
      <c r="D159" s="102">
        <v>6060.39</v>
      </c>
      <c r="E159" s="102">
        <v>1</v>
      </c>
      <c r="F159" s="102">
        <v>6060.39</v>
      </c>
    </row>
    <row r="160" spans="1:6" s="96" customFormat="1" ht="25.5">
      <c r="A160" s="43">
        <v>156</v>
      </c>
      <c r="B160" s="100" t="s">
        <v>379</v>
      </c>
      <c r="C160" s="101" t="s">
        <v>208</v>
      </c>
      <c r="D160" s="102">
        <v>983.5</v>
      </c>
      <c r="E160" s="102">
        <v>1</v>
      </c>
      <c r="F160" s="102">
        <v>983.5</v>
      </c>
    </row>
    <row r="161" spans="1:6" s="96" customFormat="1" ht="25.5">
      <c r="A161" s="43">
        <v>157</v>
      </c>
      <c r="B161" s="100" t="s">
        <v>379</v>
      </c>
      <c r="C161" s="101" t="s">
        <v>209</v>
      </c>
      <c r="D161" s="102">
        <v>826.91</v>
      </c>
      <c r="E161" s="102">
        <v>0.5</v>
      </c>
      <c r="F161" s="102">
        <v>413.46</v>
      </c>
    </row>
    <row r="162" spans="1:6" s="96" customFormat="1" ht="25.5">
      <c r="A162" s="43">
        <v>158</v>
      </c>
      <c r="B162" s="100" t="s">
        <v>379</v>
      </c>
      <c r="C162" s="101" t="s">
        <v>210</v>
      </c>
      <c r="D162" s="102">
        <v>154.27</v>
      </c>
      <c r="E162" s="102">
        <v>1</v>
      </c>
      <c r="F162" s="102">
        <v>154.27</v>
      </c>
    </row>
    <row r="163" spans="1:6" s="96" customFormat="1" ht="25.5">
      <c r="A163" s="43">
        <v>159</v>
      </c>
      <c r="B163" s="100" t="s">
        <v>379</v>
      </c>
      <c r="C163" s="101" t="s">
        <v>211</v>
      </c>
      <c r="D163" s="102">
        <v>390.95</v>
      </c>
      <c r="E163" s="102">
        <v>1</v>
      </c>
      <c r="F163" s="102">
        <v>390.95</v>
      </c>
    </row>
    <row r="164" spans="1:6" s="96" customFormat="1" ht="25.5">
      <c r="A164" s="43">
        <v>160</v>
      </c>
      <c r="B164" s="100" t="s">
        <v>379</v>
      </c>
      <c r="C164" s="101" t="s">
        <v>212</v>
      </c>
      <c r="D164" s="102">
        <v>1296.2</v>
      </c>
      <c r="E164" s="102">
        <v>0.25</v>
      </c>
      <c r="F164" s="102">
        <v>324.05</v>
      </c>
    </row>
    <row r="165" spans="1:6" s="96" customFormat="1" ht="25.5">
      <c r="A165" s="43">
        <v>161</v>
      </c>
      <c r="B165" s="100" t="s">
        <v>379</v>
      </c>
      <c r="C165" s="101" t="s">
        <v>213</v>
      </c>
      <c r="D165" s="102">
        <v>580.28</v>
      </c>
      <c r="E165" s="102">
        <v>1</v>
      </c>
      <c r="F165" s="102">
        <v>580.28</v>
      </c>
    </row>
    <row r="166" spans="1:6" s="96" customFormat="1" ht="25.5">
      <c r="A166" s="43">
        <v>162</v>
      </c>
      <c r="B166" s="100" t="s">
        <v>379</v>
      </c>
      <c r="C166" s="101" t="s">
        <v>214</v>
      </c>
      <c r="D166" s="102">
        <v>7068.6</v>
      </c>
      <c r="E166" s="102">
        <v>1</v>
      </c>
      <c r="F166" s="102">
        <v>7068.6</v>
      </c>
    </row>
    <row r="167" spans="1:6" s="96" customFormat="1" ht="25.5">
      <c r="A167" s="43">
        <v>163</v>
      </c>
      <c r="B167" s="100" t="s">
        <v>379</v>
      </c>
      <c r="C167" s="101" t="s">
        <v>215</v>
      </c>
      <c r="D167" s="102">
        <v>309.03</v>
      </c>
      <c r="E167" s="102">
        <v>0.5</v>
      </c>
      <c r="F167" s="102">
        <v>154.52</v>
      </c>
    </row>
    <row r="168" spans="1:6" s="96" customFormat="1" ht="25.5">
      <c r="A168" s="43">
        <v>164</v>
      </c>
      <c r="B168" s="100" t="s">
        <v>379</v>
      </c>
      <c r="C168" s="101" t="s">
        <v>216</v>
      </c>
      <c r="D168" s="102">
        <v>161.7</v>
      </c>
      <c r="E168" s="102">
        <v>0.5</v>
      </c>
      <c r="F168" s="102">
        <v>80.85</v>
      </c>
    </row>
    <row r="169" spans="1:6" s="96" customFormat="1" ht="25.5">
      <c r="A169" s="43">
        <v>165</v>
      </c>
      <c r="B169" s="100" t="s">
        <v>379</v>
      </c>
      <c r="C169" s="101" t="s">
        <v>217</v>
      </c>
      <c r="D169" s="102">
        <v>306.8</v>
      </c>
      <c r="E169" s="102">
        <v>1</v>
      </c>
      <c r="F169" s="102">
        <v>306.8</v>
      </c>
    </row>
    <row r="170" spans="1:6" s="96" customFormat="1" ht="25.5">
      <c r="A170" s="43">
        <v>166</v>
      </c>
      <c r="B170" s="100" t="s">
        <v>379</v>
      </c>
      <c r="C170" s="101" t="s">
        <v>218</v>
      </c>
      <c r="D170" s="102">
        <v>1806.25</v>
      </c>
      <c r="E170" s="102">
        <v>1</v>
      </c>
      <c r="F170" s="102">
        <v>1806.25</v>
      </c>
    </row>
    <row r="171" spans="1:6" s="96" customFormat="1" ht="25.5">
      <c r="A171" s="43">
        <v>167</v>
      </c>
      <c r="B171" s="100" t="s">
        <v>379</v>
      </c>
      <c r="C171" s="101" t="s">
        <v>219</v>
      </c>
      <c r="D171" s="102">
        <v>2293.09</v>
      </c>
      <c r="E171" s="102">
        <v>1</v>
      </c>
      <c r="F171" s="102">
        <v>2293.09</v>
      </c>
    </row>
    <row r="172" spans="1:6" s="96" customFormat="1" ht="63.75">
      <c r="A172" s="43">
        <v>168</v>
      </c>
      <c r="B172" s="100" t="s">
        <v>420</v>
      </c>
      <c r="C172" s="101" t="s">
        <v>220</v>
      </c>
      <c r="D172" s="102">
        <v>7012.5</v>
      </c>
      <c r="E172" s="102">
        <v>0.25</v>
      </c>
      <c r="F172" s="102">
        <v>1753.13</v>
      </c>
    </row>
    <row r="173" spans="1:6" s="96" customFormat="1" ht="76.5">
      <c r="A173" s="43">
        <v>169</v>
      </c>
      <c r="B173" s="100" t="s">
        <v>420</v>
      </c>
      <c r="C173" s="101" t="s">
        <v>221</v>
      </c>
      <c r="D173" s="102">
        <v>18370.03</v>
      </c>
      <c r="E173" s="102">
        <v>0.25</v>
      </c>
      <c r="F173" s="102">
        <v>4592.51</v>
      </c>
    </row>
    <row r="174" spans="1:6" s="96" customFormat="1" ht="158.25" customHeight="1">
      <c r="A174" s="43">
        <v>170</v>
      </c>
      <c r="B174" s="100" t="s">
        <v>420</v>
      </c>
      <c r="C174" s="101" t="s">
        <v>222</v>
      </c>
      <c r="D174" s="102">
        <v>14336.01</v>
      </c>
      <c r="E174" s="102">
        <v>1</v>
      </c>
      <c r="F174" s="102">
        <v>14336.01</v>
      </c>
    </row>
    <row r="175" spans="1:6" s="96" customFormat="1" ht="118.5" customHeight="1">
      <c r="A175" s="43">
        <v>171</v>
      </c>
      <c r="B175" s="97" t="s">
        <v>420</v>
      </c>
      <c r="C175" s="98" t="s">
        <v>223</v>
      </c>
      <c r="D175" s="99">
        <v>29821.25</v>
      </c>
      <c r="E175" s="99">
        <v>2</v>
      </c>
      <c r="F175" s="99">
        <v>59642.5</v>
      </c>
    </row>
    <row r="176" spans="1:6" s="96" customFormat="1" ht="178.5">
      <c r="A176" s="43">
        <v>172</v>
      </c>
      <c r="B176" s="97" t="s">
        <v>420</v>
      </c>
      <c r="C176" s="98" t="s">
        <v>224</v>
      </c>
      <c r="D176" s="99">
        <v>3979.6</v>
      </c>
      <c r="E176" s="99">
        <v>4</v>
      </c>
      <c r="F176" s="99">
        <v>15918.4</v>
      </c>
    </row>
    <row r="177" spans="1:6" s="96" customFormat="1" ht="114" customHeight="1">
      <c r="A177" s="43">
        <v>173</v>
      </c>
      <c r="B177" s="97" t="s">
        <v>387</v>
      </c>
      <c r="C177" s="98" t="s">
        <v>225</v>
      </c>
      <c r="D177" s="99">
        <v>51504.75</v>
      </c>
      <c r="E177" s="99">
        <v>1</v>
      </c>
      <c r="F177" s="99">
        <v>51504.75</v>
      </c>
    </row>
    <row r="178" spans="1:6" s="96" customFormat="1" ht="25.5">
      <c r="A178" s="43">
        <v>174</v>
      </c>
      <c r="B178" s="97" t="s">
        <v>422</v>
      </c>
      <c r="C178" s="98" t="s">
        <v>226</v>
      </c>
      <c r="D178" s="99">
        <v>10772.95</v>
      </c>
      <c r="E178" s="99">
        <v>1</v>
      </c>
      <c r="F178" s="99">
        <v>10772.95</v>
      </c>
    </row>
    <row r="179" spans="1:6" s="96" customFormat="1" ht="25.5">
      <c r="A179" s="43">
        <v>175</v>
      </c>
      <c r="B179" s="97" t="s">
        <v>423</v>
      </c>
      <c r="C179" s="98" t="s">
        <v>227</v>
      </c>
      <c r="D179" s="99">
        <v>364.18</v>
      </c>
      <c r="E179" s="99">
        <v>2</v>
      </c>
      <c r="F179" s="99">
        <v>728.36</v>
      </c>
    </row>
    <row r="180" spans="1:6" s="96" customFormat="1" ht="25.5">
      <c r="A180" s="43">
        <v>176</v>
      </c>
      <c r="B180" s="97" t="s">
        <v>421</v>
      </c>
      <c r="C180" s="98" t="s">
        <v>56</v>
      </c>
      <c r="D180" s="99">
        <v>17948.63</v>
      </c>
      <c r="E180" s="99">
        <v>1</v>
      </c>
      <c r="F180" s="99">
        <v>17948.63</v>
      </c>
    </row>
    <row r="181" spans="1:6" s="96" customFormat="1" ht="25.5">
      <c r="A181" s="43">
        <v>177</v>
      </c>
      <c r="B181" s="97" t="s">
        <v>424</v>
      </c>
      <c r="C181" s="98" t="s">
        <v>228</v>
      </c>
      <c r="D181" s="99">
        <v>884.43</v>
      </c>
      <c r="E181" s="99">
        <v>1</v>
      </c>
      <c r="F181" s="99">
        <v>884.43</v>
      </c>
    </row>
    <row r="182" spans="1:6" s="96" customFormat="1" ht="25.5">
      <c r="A182" s="43">
        <v>178</v>
      </c>
      <c r="B182" s="97" t="s">
        <v>423</v>
      </c>
      <c r="C182" s="98" t="s">
        <v>229</v>
      </c>
      <c r="D182" s="99">
        <v>884.43</v>
      </c>
      <c r="E182" s="99">
        <v>1</v>
      </c>
      <c r="F182" s="99">
        <v>884.43</v>
      </c>
    </row>
    <row r="183" spans="1:6" s="96" customFormat="1" ht="38.25">
      <c r="A183" s="43">
        <v>179</v>
      </c>
      <c r="B183" s="100" t="s">
        <v>399</v>
      </c>
      <c r="C183" s="101" t="s">
        <v>230</v>
      </c>
      <c r="D183" s="102">
        <v>582.68</v>
      </c>
      <c r="E183" s="102">
        <v>10</v>
      </c>
      <c r="F183" s="102">
        <v>5826.8</v>
      </c>
    </row>
    <row r="184" spans="1:6" s="96" customFormat="1" ht="38.25">
      <c r="A184" s="43">
        <v>180</v>
      </c>
      <c r="B184" s="100" t="s">
        <v>420</v>
      </c>
      <c r="C184" s="101" t="s">
        <v>183</v>
      </c>
      <c r="D184" s="102">
        <v>6668.56</v>
      </c>
      <c r="E184" s="102">
        <v>1</v>
      </c>
      <c r="F184" s="102">
        <v>6668.56</v>
      </c>
    </row>
    <row r="185" spans="1:6" s="96" customFormat="1" ht="102">
      <c r="A185" s="43">
        <v>181</v>
      </c>
      <c r="B185" s="100" t="s">
        <v>372</v>
      </c>
      <c r="C185" s="101" t="s">
        <v>231</v>
      </c>
      <c r="D185" s="102">
        <v>6008.89</v>
      </c>
      <c r="E185" s="102">
        <v>1</v>
      </c>
      <c r="F185" s="102">
        <v>6008.89</v>
      </c>
    </row>
    <row r="186" spans="1:6" s="96" customFormat="1" ht="63.75">
      <c r="A186" s="43">
        <v>182</v>
      </c>
      <c r="B186" s="97" t="s">
        <v>372</v>
      </c>
      <c r="C186" s="98" t="s">
        <v>232</v>
      </c>
      <c r="D186" s="99">
        <v>5150.48</v>
      </c>
      <c r="E186" s="99">
        <v>1</v>
      </c>
      <c r="F186" s="99">
        <v>5150.48</v>
      </c>
    </row>
    <row r="187" spans="1:6" s="96" customFormat="1" ht="76.5">
      <c r="A187" s="43">
        <v>183</v>
      </c>
      <c r="B187" s="100" t="s">
        <v>387</v>
      </c>
      <c r="C187" s="101" t="s">
        <v>233</v>
      </c>
      <c r="D187" s="102">
        <v>2073.92</v>
      </c>
      <c r="E187" s="102">
        <v>1</v>
      </c>
      <c r="F187" s="102">
        <v>2073.92</v>
      </c>
    </row>
    <row r="188" spans="1:6" s="96" customFormat="1" ht="140.25">
      <c r="A188" s="43">
        <v>184</v>
      </c>
      <c r="B188" s="100" t="s">
        <v>387</v>
      </c>
      <c r="C188" s="101" t="s">
        <v>234</v>
      </c>
      <c r="D188" s="102">
        <v>6798.63</v>
      </c>
      <c r="E188" s="102">
        <v>1</v>
      </c>
      <c r="F188" s="102">
        <v>6798.63</v>
      </c>
    </row>
    <row r="189" spans="1:6" s="96" customFormat="1" ht="44.25" customHeight="1">
      <c r="A189" s="43">
        <v>185</v>
      </c>
      <c r="B189" s="100" t="s">
        <v>387</v>
      </c>
      <c r="C189" s="101" t="s">
        <v>235</v>
      </c>
      <c r="D189" s="102">
        <v>1893.38</v>
      </c>
      <c r="E189" s="102">
        <v>2</v>
      </c>
      <c r="F189" s="102">
        <v>3786.76</v>
      </c>
    </row>
    <row r="190" spans="1:6" s="96" customFormat="1" ht="178.5">
      <c r="A190" s="43">
        <v>186</v>
      </c>
      <c r="B190" s="100" t="s">
        <v>372</v>
      </c>
      <c r="C190" s="101" t="s">
        <v>236</v>
      </c>
      <c r="D190" s="102">
        <v>11331.05</v>
      </c>
      <c r="E190" s="102">
        <v>1</v>
      </c>
      <c r="F190" s="102">
        <v>11331.05</v>
      </c>
    </row>
    <row r="191" spans="1:6" s="96" customFormat="1" ht="140.25">
      <c r="A191" s="43">
        <v>187</v>
      </c>
      <c r="B191" s="100" t="s">
        <v>387</v>
      </c>
      <c r="C191" s="101" t="s">
        <v>237</v>
      </c>
      <c r="D191" s="102">
        <v>18232.68</v>
      </c>
      <c r="E191" s="102">
        <v>1</v>
      </c>
      <c r="F191" s="102">
        <v>18232.68</v>
      </c>
    </row>
    <row r="192" spans="1:6" s="96" customFormat="1" ht="140.25">
      <c r="A192" s="43">
        <v>188</v>
      </c>
      <c r="B192" s="100" t="s">
        <v>387</v>
      </c>
      <c r="C192" s="101" t="s">
        <v>238</v>
      </c>
      <c r="D192" s="102">
        <v>36568.37</v>
      </c>
      <c r="E192" s="102">
        <v>1</v>
      </c>
      <c r="F192" s="102">
        <v>36568.37</v>
      </c>
    </row>
    <row r="193" spans="1:6" s="96" customFormat="1" ht="69.75" customHeight="1">
      <c r="A193" s="43">
        <v>189</v>
      </c>
      <c r="B193" s="100" t="s">
        <v>425</v>
      </c>
      <c r="C193" s="101" t="s">
        <v>239</v>
      </c>
      <c r="D193" s="102">
        <v>14150.8</v>
      </c>
      <c r="E193" s="102">
        <v>1</v>
      </c>
      <c r="F193" s="102">
        <v>14150.8</v>
      </c>
    </row>
    <row r="194" spans="1:6" s="96" customFormat="1" ht="41.25" customHeight="1">
      <c r="A194" s="43">
        <v>190</v>
      </c>
      <c r="B194" s="100" t="s">
        <v>426</v>
      </c>
      <c r="C194" s="107" t="s">
        <v>240</v>
      </c>
      <c r="D194" s="108">
        <v>3605.33</v>
      </c>
      <c r="E194" s="108">
        <v>1</v>
      </c>
      <c r="F194" s="108">
        <v>3605.33</v>
      </c>
    </row>
    <row r="195" spans="1:6" s="96" customFormat="1" ht="109.5" customHeight="1">
      <c r="A195" s="43">
        <v>191</v>
      </c>
      <c r="B195" s="100" t="s">
        <v>387</v>
      </c>
      <c r="C195" s="107" t="s">
        <v>241</v>
      </c>
      <c r="D195" s="108">
        <v>19743.49</v>
      </c>
      <c r="E195" s="108">
        <v>2</v>
      </c>
      <c r="F195" s="108">
        <v>39486.98</v>
      </c>
    </row>
    <row r="196" spans="1:6" s="96" customFormat="1" ht="89.25">
      <c r="A196" s="43">
        <v>192</v>
      </c>
      <c r="B196" s="100" t="s">
        <v>387</v>
      </c>
      <c r="C196" s="107" t="s">
        <v>242</v>
      </c>
      <c r="D196" s="108">
        <v>9442.54</v>
      </c>
      <c r="E196" s="108">
        <v>1</v>
      </c>
      <c r="F196" s="108">
        <v>9442.54</v>
      </c>
    </row>
    <row r="197" spans="1:6" s="96" customFormat="1" ht="63.75">
      <c r="A197" s="43">
        <v>193</v>
      </c>
      <c r="B197" s="100" t="s">
        <v>427</v>
      </c>
      <c r="C197" s="107" t="s">
        <v>243</v>
      </c>
      <c r="D197" s="108">
        <v>3433.65</v>
      </c>
      <c r="E197" s="108">
        <v>3</v>
      </c>
      <c r="F197" s="108">
        <v>10300.95</v>
      </c>
    </row>
    <row r="198" spans="1:6" s="96" customFormat="1" ht="114.75">
      <c r="A198" s="43">
        <v>194</v>
      </c>
      <c r="B198" s="100" t="s">
        <v>387</v>
      </c>
      <c r="C198" s="107" t="s">
        <v>244</v>
      </c>
      <c r="D198" s="108">
        <v>20430.22</v>
      </c>
      <c r="E198" s="108">
        <v>1</v>
      </c>
      <c r="F198" s="108">
        <v>20430.22</v>
      </c>
    </row>
    <row r="199" spans="1:6" s="96" customFormat="1" ht="76.5">
      <c r="A199" s="43">
        <v>195</v>
      </c>
      <c r="B199" s="100" t="s">
        <v>387</v>
      </c>
      <c r="C199" s="107" t="s">
        <v>245</v>
      </c>
      <c r="D199" s="108">
        <v>19743.49</v>
      </c>
      <c r="E199" s="108">
        <v>2</v>
      </c>
      <c r="F199" s="108">
        <v>39486.98</v>
      </c>
    </row>
    <row r="200" spans="1:6" s="96" customFormat="1" ht="76.5">
      <c r="A200" s="43">
        <v>196</v>
      </c>
      <c r="B200" s="100" t="s">
        <v>387</v>
      </c>
      <c r="C200" s="107" t="s">
        <v>246</v>
      </c>
      <c r="D200" s="108">
        <v>9270.86</v>
      </c>
      <c r="E200" s="108">
        <v>1</v>
      </c>
      <c r="F200" s="108">
        <v>9270.86</v>
      </c>
    </row>
    <row r="201" spans="1:6" s="96" customFormat="1" ht="63.75">
      <c r="A201" s="43">
        <v>197</v>
      </c>
      <c r="B201" s="100" t="s">
        <v>387</v>
      </c>
      <c r="C201" s="107" t="s">
        <v>247</v>
      </c>
      <c r="D201" s="108">
        <v>21632</v>
      </c>
      <c r="E201" s="108">
        <v>2</v>
      </c>
      <c r="F201" s="108">
        <v>43264</v>
      </c>
    </row>
    <row r="202" spans="1:6" s="96" customFormat="1" ht="51">
      <c r="A202" s="43">
        <v>198</v>
      </c>
      <c r="B202" s="100" t="s">
        <v>427</v>
      </c>
      <c r="C202" s="107" t="s">
        <v>248</v>
      </c>
      <c r="D202" s="108">
        <v>3777.02</v>
      </c>
      <c r="E202" s="108">
        <v>6</v>
      </c>
      <c r="F202" s="108">
        <v>22662.12</v>
      </c>
    </row>
    <row r="203" spans="1:6" s="96" customFormat="1" ht="25.5">
      <c r="A203" s="43">
        <v>199</v>
      </c>
      <c r="B203" s="100" t="s">
        <v>427</v>
      </c>
      <c r="C203" s="107" t="s">
        <v>249</v>
      </c>
      <c r="D203" s="108">
        <v>5030.3</v>
      </c>
      <c r="E203" s="108">
        <v>2</v>
      </c>
      <c r="F203" s="108">
        <v>10060.6</v>
      </c>
    </row>
    <row r="204" spans="1:6" s="96" customFormat="1" ht="12.75">
      <c r="A204" s="43">
        <v>200</v>
      </c>
      <c r="B204" s="100" t="s">
        <v>427</v>
      </c>
      <c r="C204" s="107" t="s">
        <v>250</v>
      </c>
      <c r="D204" s="108">
        <v>3871.44</v>
      </c>
      <c r="E204" s="108">
        <v>2</v>
      </c>
      <c r="F204" s="108">
        <v>7742.88</v>
      </c>
    </row>
    <row r="205" spans="1:6" s="96" customFormat="1" ht="12.75">
      <c r="A205" s="43">
        <v>201</v>
      </c>
      <c r="B205" s="100" t="s">
        <v>427</v>
      </c>
      <c r="C205" s="107" t="s">
        <v>251</v>
      </c>
      <c r="D205" s="108">
        <v>2532.32</v>
      </c>
      <c r="E205" s="108">
        <v>3</v>
      </c>
      <c r="F205" s="108">
        <v>7596.96</v>
      </c>
    </row>
    <row r="206" spans="1:6" s="96" customFormat="1" ht="25.5">
      <c r="A206" s="43">
        <v>202</v>
      </c>
      <c r="B206" s="100" t="s">
        <v>427</v>
      </c>
      <c r="C206" s="107" t="s">
        <v>252</v>
      </c>
      <c r="D206" s="108">
        <v>4635.43</v>
      </c>
      <c r="E206" s="108">
        <v>2</v>
      </c>
      <c r="F206" s="108">
        <v>9270.86</v>
      </c>
    </row>
    <row r="207" spans="1:6" s="96" customFormat="1" ht="25.5">
      <c r="A207" s="43">
        <v>203</v>
      </c>
      <c r="B207" s="100" t="s">
        <v>427</v>
      </c>
      <c r="C207" s="107" t="s">
        <v>253</v>
      </c>
      <c r="D207" s="108">
        <v>2506.56</v>
      </c>
      <c r="E207" s="108">
        <v>2</v>
      </c>
      <c r="F207" s="108">
        <v>5013.12</v>
      </c>
    </row>
    <row r="208" spans="1:6" s="96" customFormat="1" ht="25.5">
      <c r="A208" s="43">
        <v>204</v>
      </c>
      <c r="B208" s="100" t="s">
        <v>427</v>
      </c>
      <c r="C208" s="107" t="s">
        <v>254</v>
      </c>
      <c r="D208" s="108">
        <v>2274.79</v>
      </c>
      <c r="E208" s="108">
        <v>1</v>
      </c>
      <c r="F208" s="108">
        <v>2274.79</v>
      </c>
    </row>
    <row r="209" spans="1:6" s="96" customFormat="1" ht="153" customHeight="1">
      <c r="A209" s="43">
        <v>205</v>
      </c>
      <c r="B209" s="100" t="s">
        <v>427</v>
      </c>
      <c r="C209" s="98" t="s">
        <v>255</v>
      </c>
      <c r="D209" s="99">
        <v>6258.66</v>
      </c>
      <c r="E209" s="99">
        <v>2</v>
      </c>
      <c r="F209" s="99">
        <v>12517.32</v>
      </c>
    </row>
    <row r="210" spans="1:6" s="96" customFormat="1" ht="107.25" customHeight="1">
      <c r="A210" s="43">
        <v>206</v>
      </c>
      <c r="B210" s="100" t="s">
        <v>427</v>
      </c>
      <c r="C210" s="107" t="s">
        <v>256</v>
      </c>
      <c r="D210" s="108">
        <v>3330.94</v>
      </c>
      <c r="E210" s="108">
        <v>2</v>
      </c>
      <c r="F210" s="108">
        <v>6661.88</v>
      </c>
    </row>
    <row r="211" spans="1:6" s="96" customFormat="1" ht="63.75">
      <c r="A211" s="43">
        <v>207</v>
      </c>
      <c r="B211" s="100" t="s">
        <v>427</v>
      </c>
      <c r="C211" s="107" t="s">
        <v>257</v>
      </c>
      <c r="D211" s="108">
        <v>1493.64</v>
      </c>
      <c r="E211" s="108">
        <v>2</v>
      </c>
      <c r="F211" s="108">
        <v>2987.28</v>
      </c>
    </row>
    <row r="212" spans="1:6" s="96" customFormat="1" ht="76.5">
      <c r="A212" s="43">
        <v>208</v>
      </c>
      <c r="B212" s="100" t="s">
        <v>427</v>
      </c>
      <c r="C212" s="107" t="s">
        <v>258</v>
      </c>
      <c r="D212" s="108">
        <v>2935.77</v>
      </c>
      <c r="E212" s="108">
        <v>5</v>
      </c>
      <c r="F212" s="108">
        <v>14678.85</v>
      </c>
    </row>
    <row r="213" spans="1:6" s="96" customFormat="1" ht="138.75" customHeight="1">
      <c r="A213" s="43">
        <v>209</v>
      </c>
      <c r="B213" s="100" t="s">
        <v>427</v>
      </c>
      <c r="C213" s="107" t="s">
        <v>259</v>
      </c>
      <c r="D213" s="108">
        <v>4463.75</v>
      </c>
      <c r="E213" s="108">
        <v>3</v>
      </c>
      <c r="F213" s="108">
        <v>13391.25</v>
      </c>
    </row>
    <row r="214" spans="1:6" s="96" customFormat="1" ht="89.25">
      <c r="A214" s="43">
        <v>210</v>
      </c>
      <c r="B214" s="100" t="s">
        <v>427</v>
      </c>
      <c r="C214" s="101" t="s">
        <v>260</v>
      </c>
      <c r="D214" s="102">
        <v>2445.18</v>
      </c>
      <c r="E214" s="102">
        <v>1</v>
      </c>
      <c r="F214" s="102">
        <v>2445.18</v>
      </c>
    </row>
    <row r="215" spans="1:6" s="96" customFormat="1" ht="12.75">
      <c r="A215" s="43">
        <v>211</v>
      </c>
      <c r="B215" s="100" t="s">
        <v>399</v>
      </c>
      <c r="C215" s="101" t="s">
        <v>261</v>
      </c>
      <c r="D215" s="102">
        <v>5259.38</v>
      </c>
      <c r="E215" s="102">
        <v>1</v>
      </c>
      <c r="F215" s="102">
        <v>5259.38</v>
      </c>
    </row>
    <row r="216" spans="1:6" s="96" customFormat="1" ht="33" customHeight="1">
      <c r="A216" s="43">
        <v>212</v>
      </c>
      <c r="B216" s="100" t="s">
        <v>423</v>
      </c>
      <c r="C216" s="107" t="s">
        <v>229</v>
      </c>
      <c r="D216" s="108">
        <v>2146.03</v>
      </c>
      <c r="E216" s="108">
        <v>1</v>
      </c>
      <c r="F216" s="108">
        <v>2146.03</v>
      </c>
    </row>
    <row r="217" spans="1:6" s="96" customFormat="1" ht="25.5">
      <c r="A217" s="43">
        <v>213</v>
      </c>
      <c r="B217" s="100" t="s">
        <v>423</v>
      </c>
      <c r="C217" s="107" t="s">
        <v>228</v>
      </c>
      <c r="D217" s="108">
        <v>2146.03</v>
      </c>
      <c r="E217" s="108">
        <v>1</v>
      </c>
      <c r="F217" s="108">
        <v>2146.03</v>
      </c>
    </row>
    <row r="218" spans="1:6" s="96" customFormat="1" ht="39" customHeight="1">
      <c r="A218" s="43">
        <v>214</v>
      </c>
      <c r="B218" s="100" t="s">
        <v>428</v>
      </c>
      <c r="C218" s="107" t="s">
        <v>262</v>
      </c>
      <c r="D218" s="108">
        <v>1974.35</v>
      </c>
      <c r="E218" s="108">
        <v>8</v>
      </c>
      <c r="F218" s="108">
        <v>15794.8</v>
      </c>
    </row>
    <row r="219" spans="1:6" s="96" customFormat="1" ht="40.5" customHeight="1">
      <c r="A219" s="43">
        <v>215</v>
      </c>
      <c r="B219" s="100" t="s">
        <v>428</v>
      </c>
      <c r="C219" s="107" t="s">
        <v>263</v>
      </c>
      <c r="D219" s="108">
        <v>1974.35</v>
      </c>
      <c r="E219" s="108">
        <v>1</v>
      </c>
      <c r="F219" s="108">
        <v>1974.35</v>
      </c>
    </row>
    <row r="220" spans="1:6" s="96" customFormat="1" ht="25.5">
      <c r="A220" s="43">
        <v>216</v>
      </c>
      <c r="B220" s="100" t="s">
        <v>429</v>
      </c>
      <c r="C220" s="101" t="s">
        <v>264</v>
      </c>
      <c r="D220" s="102">
        <v>2656.25</v>
      </c>
      <c r="E220" s="102">
        <v>5</v>
      </c>
      <c r="F220" s="102">
        <v>13281.25</v>
      </c>
    </row>
    <row r="221" spans="1:6" s="96" customFormat="1" ht="38.25">
      <c r="A221" s="43">
        <v>217</v>
      </c>
      <c r="B221" s="97" t="s">
        <v>430</v>
      </c>
      <c r="C221" s="98" t="s">
        <v>265</v>
      </c>
      <c r="D221" s="99">
        <v>26822.81</v>
      </c>
      <c r="E221" s="99">
        <v>12</v>
      </c>
      <c r="F221" s="99">
        <v>321873.72</v>
      </c>
    </row>
    <row r="222" spans="1:6" s="96" customFormat="1" ht="76.5">
      <c r="A222" s="43">
        <v>218</v>
      </c>
      <c r="B222" s="100" t="s">
        <v>431</v>
      </c>
      <c r="C222" s="101" t="s">
        <v>266</v>
      </c>
      <c r="D222" s="102">
        <v>1253.28</v>
      </c>
      <c r="E222" s="102">
        <v>20</v>
      </c>
      <c r="F222" s="102">
        <v>25065.6</v>
      </c>
    </row>
    <row r="223" spans="1:6" s="96" customFormat="1" ht="76.5">
      <c r="A223" s="43">
        <v>219</v>
      </c>
      <c r="B223" s="100" t="s">
        <v>431</v>
      </c>
      <c r="C223" s="101" t="s">
        <v>267</v>
      </c>
      <c r="D223" s="102">
        <v>3471.19</v>
      </c>
      <c r="E223" s="102">
        <v>2</v>
      </c>
      <c r="F223" s="102">
        <v>6942.38</v>
      </c>
    </row>
    <row r="224" spans="1:6" s="96" customFormat="1" ht="114.75">
      <c r="A224" s="43">
        <v>220</v>
      </c>
      <c r="B224" s="97" t="s">
        <v>432</v>
      </c>
      <c r="C224" s="107" t="s">
        <v>268</v>
      </c>
      <c r="D224" s="108">
        <v>11921.25</v>
      </c>
      <c r="E224" s="108">
        <v>1</v>
      </c>
      <c r="F224" s="108">
        <v>11921.25</v>
      </c>
    </row>
    <row r="225" spans="1:6" s="96" customFormat="1" ht="76.5">
      <c r="A225" s="43">
        <v>221</v>
      </c>
      <c r="B225" s="100" t="s">
        <v>431</v>
      </c>
      <c r="C225" s="101" t="s">
        <v>269</v>
      </c>
      <c r="D225" s="102">
        <v>5259.38</v>
      </c>
      <c r="E225" s="102">
        <v>1</v>
      </c>
      <c r="F225" s="102">
        <v>5259.38</v>
      </c>
    </row>
    <row r="226" spans="1:6" s="96" customFormat="1" ht="76.5">
      <c r="A226" s="43">
        <v>222</v>
      </c>
      <c r="B226" s="100" t="s">
        <v>431</v>
      </c>
      <c r="C226" s="101" t="s">
        <v>270</v>
      </c>
      <c r="D226" s="102">
        <v>3330.94</v>
      </c>
      <c r="E226" s="102">
        <v>1</v>
      </c>
      <c r="F226" s="102">
        <v>3330.94</v>
      </c>
    </row>
    <row r="227" spans="1:6" s="96" customFormat="1" ht="89.25">
      <c r="A227" s="43">
        <v>223</v>
      </c>
      <c r="B227" s="97" t="s">
        <v>433</v>
      </c>
      <c r="C227" s="107" t="s">
        <v>271</v>
      </c>
      <c r="D227" s="108">
        <v>22891</v>
      </c>
      <c r="E227" s="108">
        <v>1</v>
      </c>
      <c r="F227" s="108">
        <v>22891</v>
      </c>
    </row>
    <row r="228" spans="1:6" s="96" customFormat="1" ht="89.25">
      <c r="A228" s="43">
        <v>224</v>
      </c>
      <c r="B228" s="97" t="s">
        <v>433</v>
      </c>
      <c r="C228" s="107" t="s">
        <v>272</v>
      </c>
      <c r="D228" s="108">
        <v>37867.5</v>
      </c>
      <c r="E228" s="108">
        <v>1</v>
      </c>
      <c r="F228" s="108">
        <v>37867.5</v>
      </c>
    </row>
    <row r="229" spans="1:6" s="96" customFormat="1" ht="38.25">
      <c r="A229" s="43">
        <v>225</v>
      </c>
      <c r="B229" s="97" t="s">
        <v>434</v>
      </c>
      <c r="C229" s="107" t="s">
        <v>273</v>
      </c>
      <c r="D229" s="108">
        <v>151.08</v>
      </c>
      <c r="E229" s="108">
        <v>1</v>
      </c>
      <c r="F229" s="108">
        <v>151.08</v>
      </c>
    </row>
    <row r="230" spans="1:6" s="96" customFormat="1" ht="38.25">
      <c r="A230" s="43">
        <v>226</v>
      </c>
      <c r="B230" s="100" t="s">
        <v>429</v>
      </c>
      <c r="C230" s="101" t="s">
        <v>274</v>
      </c>
      <c r="D230" s="102">
        <v>291.86</v>
      </c>
      <c r="E230" s="102">
        <v>2</v>
      </c>
      <c r="F230" s="102">
        <v>583.72</v>
      </c>
    </row>
    <row r="231" spans="1:6" s="96" customFormat="1" ht="127.5">
      <c r="A231" s="43">
        <v>227</v>
      </c>
      <c r="B231" s="100" t="s">
        <v>435</v>
      </c>
      <c r="C231" s="101" t="s">
        <v>275</v>
      </c>
      <c r="D231" s="102">
        <v>722.29</v>
      </c>
      <c r="E231" s="102">
        <v>2</v>
      </c>
      <c r="F231" s="102">
        <v>1444.58</v>
      </c>
    </row>
    <row r="232" spans="1:6" s="96" customFormat="1" ht="102">
      <c r="A232" s="43">
        <v>228</v>
      </c>
      <c r="B232" s="100" t="s">
        <v>436</v>
      </c>
      <c r="C232" s="101" t="s">
        <v>276</v>
      </c>
      <c r="D232" s="102">
        <v>9265.27</v>
      </c>
      <c r="E232" s="102">
        <v>2</v>
      </c>
      <c r="F232" s="102">
        <v>18530.54</v>
      </c>
    </row>
    <row r="233" spans="1:6" s="96" customFormat="1" ht="102">
      <c r="A233" s="43">
        <v>229</v>
      </c>
      <c r="B233" s="100" t="s">
        <v>436</v>
      </c>
      <c r="C233" s="101" t="s">
        <v>277</v>
      </c>
      <c r="D233" s="102">
        <v>4137.38</v>
      </c>
      <c r="E233" s="102">
        <v>2</v>
      </c>
      <c r="F233" s="102">
        <v>8274.76</v>
      </c>
    </row>
    <row r="234" spans="1:6" s="96" customFormat="1" ht="102">
      <c r="A234" s="43">
        <v>230</v>
      </c>
      <c r="B234" s="100" t="s">
        <v>436</v>
      </c>
      <c r="C234" s="101" t="s">
        <v>278</v>
      </c>
      <c r="D234" s="102">
        <v>4137.38</v>
      </c>
      <c r="E234" s="102">
        <v>2</v>
      </c>
      <c r="F234" s="102">
        <v>8274.76</v>
      </c>
    </row>
    <row r="235" spans="1:6" s="96" customFormat="1" ht="153">
      <c r="A235" s="43">
        <v>231</v>
      </c>
      <c r="B235" s="100" t="s">
        <v>437</v>
      </c>
      <c r="C235" s="101" t="s">
        <v>279</v>
      </c>
      <c r="D235" s="102">
        <v>3118.81</v>
      </c>
      <c r="E235" s="102">
        <v>1</v>
      </c>
      <c r="F235" s="102">
        <v>3118.81</v>
      </c>
    </row>
    <row r="236" spans="1:6" s="96" customFormat="1" ht="114.75">
      <c r="A236" s="43">
        <v>232</v>
      </c>
      <c r="B236" s="100" t="s">
        <v>436</v>
      </c>
      <c r="C236" s="101" t="s">
        <v>280</v>
      </c>
      <c r="D236" s="102">
        <v>3118.81</v>
      </c>
      <c r="E236" s="102">
        <v>1</v>
      </c>
      <c r="F236" s="102">
        <v>3118.81</v>
      </c>
    </row>
    <row r="237" spans="1:6" s="96" customFormat="1" ht="76.5">
      <c r="A237" s="43">
        <v>233</v>
      </c>
      <c r="B237" s="100" t="s">
        <v>436</v>
      </c>
      <c r="C237" s="101" t="s">
        <v>281</v>
      </c>
      <c r="D237" s="102">
        <v>3418.6</v>
      </c>
      <c r="E237" s="102">
        <v>1</v>
      </c>
      <c r="F237" s="102">
        <v>3418.6</v>
      </c>
    </row>
    <row r="238" spans="1:6" s="96" customFormat="1" ht="76.5">
      <c r="A238" s="43">
        <v>234</v>
      </c>
      <c r="B238" s="100" t="s">
        <v>436</v>
      </c>
      <c r="C238" s="101" t="s">
        <v>282</v>
      </c>
      <c r="D238" s="102">
        <v>3418.6</v>
      </c>
      <c r="E238" s="102">
        <v>1</v>
      </c>
      <c r="F238" s="102">
        <v>3418.6</v>
      </c>
    </row>
    <row r="239" spans="1:6" s="96" customFormat="1" ht="76.5">
      <c r="A239" s="43">
        <v>235</v>
      </c>
      <c r="B239" s="100" t="s">
        <v>436</v>
      </c>
      <c r="C239" s="101" t="s">
        <v>283</v>
      </c>
      <c r="D239" s="102">
        <v>3418.6</v>
      </c>
      <c r="E239" s="102">
        <v>1</v>
      </c>
      <c r="F239" s="102">
        <v>3418.6</v>
      </c>
    </row>
    <row r="240" spans="1:6" s="96" customFormat="1" ht="76.5">
      <c r="A240" s="43">
        <v>236</v>
      </c>
      <c r="B240" s="100" t="s">
        <v>436</v>
      </c>
      <c r="C240" s="101" t="s">
        <v>284</v>
      </c>
      <c r="D240" s="102">
        <v>3418.6</v>
      </c>
      <c r="E240" s="102">
        <v>1</v>
      </c>
      <c r="F240" s="102">
        <v>3418.6</v>
      </c>
    </row>
    <row r="241" spans="1:6" s="96" customFormat="1" ht="90" customHeight="1">
      <c r="A241" s="43">
        <v>237</v>
      </c>
      <c r="B241" s="100" t="s">
        <v>436</v>
      </c>
      <c r="C241" s="101" t="s">
        <v>285</v>
      </c>
      <c r="D241" s="102">
        <v>3418.6</v>
      </c>
      <c r="E241" s="102">
        <v>1</v>
      </c>
      <c r="F241" s="102">
        <v>3418.6</v>
      </c>
    </row>
    <row r="242" spans="1:6" s="96" customFormat="1" ht="216.75" customHeight="1">
      <c r="A242" s="43">
        <v>238</v>
      </c>
      <c r="B242" s="100" t="s">
        <v>436</v>
      </c>
      <c r="C242" s="101" t="s">
        <v>286</v>
      </c>
      <c r="D242" s="102">
        <v>3506.25</v>
      </c>
      <c r="E242" s="102">
        <v>1</v>
      </c>
      <c r="F242" s="102">
        <v>3506.25</v>
      </c>
    </row>
    <row r="243" spans="1:6" s="96" customFormat="1" ht="216.75" customHeight="1">
      <c r="A243" s="43">
        <v>239</v>
      </c>
      <c r="B243" s="100" t="s">
        <v>436</v>
      </c>
      <c r="C243" s="101" t="s">
        <v>287</v>
      </c>
      <c r="D243" s="102">
        <v>3506.25</v>
      </c>
      <c r="E243" s="102">
        <v>1</v>
      </c>
      <c r="F243" s="102">
        <v>3506.25</v>
      </c>
    </row>
    <row r="244" spans="1:6" s="96" customFormat="1" ht="216.75">
      <c r="A244" s="43">
        <v>240</v>
      </c>
      <c r="B244" s="100" t="s">
        <v>436</v>
      </c>
      <c r="C244" s="101" t="s">
        <v>288</v>
      </c>
      <c r="D244" s="102">
        <v>3909.47</v>
      </c>
      <c r="E244" s="102">
        <v>1</v>
      </c>
      <c r="F244" s="102">
        <v>3909.47</v>
      </c>
    </row>
    <row r="245" spans="1:6" s="96" customFormat="1" ht="216.75">
      <c r="A245" s="43">
        <v>241</v>
      </c>
      <c r="B245" s="100" t="s">
        <v>436</v>
      </c>
      <c r="C245" s="101" t="s">
        <v>289</v>
      </c>
      <c r="D245" s="102">
        <v>3909.47</v>
      </c>
      <c r="E245" s="102">
        <v>1</v>
      </c>
      <c r="F245" s="102">
        <v>3909.47</v>
      </c>
    </row>
    <row r="246" spans="1:6" s="96" customFormat="1" ht="63.75">
      <c r="A246" s="43">
        <v>242</v>
      </c>
      <c r="B246" s="97" t="s">
        <v>438</v>
      </c>
      <c r="C246" s="98" t="s">
        <v>290</v>
      </c>
      <c r="D246" s="99">
        <v>4747.02</v>
      </c>
      <c r="E246" s="99">
        <v>1</v>
      </c>
      <c r="F246" s="99">
        <v>4747.02</v>
      </c>
    </row>
    <row r="247" spans="1:6" s="96" customFormat="1" ht="38.25">
      <c r="A247" s="43">
        <v>243</v>
      </c>
      <c r="B247" s="100" t="s">
        <v>439</v>
      </c>
      <c r="C247" s="107" t="s">
        <v>291</v>
      </c>
      <c r="D247" s="108">
        <v>40111.4</v>
      </c>
      <c r="E247" s="108">
        <v>0.1</v>
      </c>
      <c r="F247" s="108">
        <v>4011.14</v>
      </c>
    </row>
    <row r="248" spans="1:6" s="96" customFormat="1" ht="38.25">
      <c r="A248" s="43">
        <v>244</v>
      </c>
      <c r="B248" s="100" t="s">
        <v>439</v>
      </c>
      <c r="C248" s="107" t="s">
        <v>292</v>
      </c>
      <c r="D248" s="108">
        <v>5279.24</v>
      </c>
      <c r="E248" s="108">
        <v>0.1</v>
      </c>
      <c r="F248" s="108">
        <v>527.92</v>
      </c>
    </row>
    <row r="249" spans="1:6" s="96" customFormat="1" ht="25.5">
      <c r="A249" s="43">
        <v>245</v>
      </c>
      <c r="B249" s="100" t="s">
        <v>394</v>
      </c>
      <c r="C249" s="107" t="s">
        <v>293</v>
      </c>
      <c r="D249" s="108">
        <v>8261.57</v>
      </c>
      <c r="E249" s="108">
        <v>0.2</v>
      </c>
      <c r="F249" s="108">
        <v>1652.31</v>
      </c>
    </row>
    <row r="250" spans="1:6" s="96" customFormat="1" ht="99.75" customHeight="1">
      <c r="A250" s="43">
        <v>246</v>
      </c>
      <c r="B250" s="100" t="s">
        <v>383</v>
      </c>
      <c r="C250" s="101" t="s">
        <v>294</v>
      </c>
      <c r="D250" s="102">
        <v>3984.38</v>
      </c>
      <c r="E250" s="102">
        <v>2</v>
      </c>
      <c r="F250" s="102">
        <v>7968.76</v>
      </c>
    </row>
    <row r="251" spans="1:6" s="96" customFormat="1" ht="25.5">
      <c r="A251" s="43">
        <v>247</v>
      </c>
      <c r="B251" s="100" t="s">
        <v>440</v>
      </c>
      <c r="C251" s="101" t="s">
        <v>295</v>
      </c>
      <c r="D251" s="102">
        <v>11545.39</v>
      </c>
      <c r="E251" s="102">
        <v>0.1</v>
      </c>
      <c r="F251" s="102">
        <v>1154.54</v>
      </c>
    </row>
    <row r="252" spans="1:6" s="96" customFormat="1" ht="12.75">
      <c r="A252" s="43">
        <v>248</v>
      </c>
      <c r="B252" s="100" t="s">
        <v>439</v>
      </c>
      <c r="C252" s="107" t="s">
        <v>296</v>
      </c>
      <c r="D252" s="108">
        <v>990.52</v>
      </c>
      <c r="E252" s="108">
        <v>5</v>
      </c>
      <c r="F252" s="108">
        <v>4952.6</v>
      </c>
    </row>
    <row r="253" spans="1:6" s="96" customFormat="1" ht="12.75">
      <c r="A253" s="43">
        <v>249</v>
      </c>
      <c r="B253" s="100" t="s">
        <v>439</v>
      </c>
      <c r="C253" s="107" t="s">
        <v>297</v>
      </c>
      <c r="D253" s="108">
        <v>42616.88</v>
      </c>
      <c r="E253" s="108">
        <v>0.1</v>
      </c>
      <c r="F253" s="108">
        <v>4261.69</v>
      </c>
    </row>
    <row r="254" spans="1:6" s="96" customFormat="1" ht="38.25">
      <c r="A254" s="43">
        <v>250</v>
      </c>
      <c r="B254" s="100" t="s">
        <v>439</v>
      </c>
      <c r="C254" s="107" t="s">
        <v>298</v>
      </c>
      <c r="D254" s="108">
        <v>44122.4</v>
      </c>
      <c r="E254" s="108">
        <v>0.1</v>
      </c>
      <c r="F254" s="108">
        <v>4412.24</v>
      </c>
    </row>
    <row r="255" spans="1:6" s="96" customFormat="1" ht="51">
      <c r="A255" s="43">
        <v>251</v>
      </c>
      <c r="B255" s="100" t="s">
        <v>439</v>
      </c>
      <c r="C255" s="107" t="s">
        <v>299</v>
      </c>
      <c r="D255" s="108">
        <v>43349.83</v>
      </c>
      <c r="E255" s="108">
        <v>0.1</v>
      </c>
      <c r="F255" s="108">
        <v>4334.98</v>
      </c>
    </row>
    <row r="256" spans="1:6" s="96" customFormat="1" ht="36" customHeight="1">
      <c r="A256" s="43">
        <v>252</v>
      </c>
      <c r="B256" s="100" t="s">
        <v>439</v>
      </c>
      <c r="C256" s="98" t="s">
        <v>300</v>
      </c>
      <c r="D256" s="109">
        <v>37612.5</v>
      </c>
      <c r="E256" s="109">
        <v>0.1</v>
      </c>
      <c r="F256" s="109">
        <v>3761.25</v>
      </c>
    </row>
    <row r="257" spans="1:6" s="96" customFormat="1" ht="63.75">
      <c r="A257" s="43">
        <v>253</v>
      </c>
      <c r="B257" s="100" t="s">
        <v>372</v>
      </c>
      <c r="C257" s="98" t="s">
        <v>301</v>
      </c>
      <c r="D257" s="99">
        <v>4435.41</v>
      </c>
      <c r="E257" s="99">
        <v>1</v>
      </c>
      <c r="F257" s="99">
        <v>4435.41</v>
      </c>
    </row>
    <row r="258" spans="1:6" s="96" customFormat="1" ht="25.5">
      <c r="A258" s="43">
        <v>254</v>
      </c>
      <c r="B258" s="100" t="s">
        <v>394</v>
      </c>
      <c r="C258" s="107" t="s">
        <v>302</v>
      </c>
      <c r="D258" s="108">
        <v>1232.5</v>
      </c>
      <c r="E258" s="108">
        <v>0.1</v>
      </c>
      <c r="F258" s="108">
        <v>123.25</v>
      </c>
    </row>
    <row r="259" spans="1:6" s="96" customFormat="1" ht="38.25">
      <c r="A259" s="43">
        <v>255</v>
      </c>
      <c r="B259" s="100" t="s">
        <v>394</v>
      </c>
      <c r="C259" s="98" t="s">
        <v>303</v>
      </c>
      <c r="D259" s="99">
        <v>6283.58</v>
      </c>
      <c r="E259" s="99">
        <v>0.1</v>
      </c>
      <c r="F259" s="99">
        <v>628.36</v>
      </c>
    </row>
    <row r="260" spans="1:6" s="96" customFormat="1" ht="25.5">
      <c r="A260" s="43">
        <v>256</v>
      </c>
      <c r="B260" s="100" t="s">
        <v>394</v>
      </c>
      <c r="C260" s="107" t="s">
        <v>304</v>
      </c>
      <c r="D260" s="108">
        <v>515.05</v>
      </c>
      <c r="E260" s="108">
        <v>0.1</v>
      </c>
      <c r="F260" s="108">
        <v>51.51</v>
      </c>
    </row>
    <row r="261" spans="1:6" s="96" customFormat="1" ht="25.5">
      <c r="A261" s="43">
        <v>257</v>
      </c>
      <c r="B261" s="100" t="s">
        <v>394</v>
      </c>
      <c r="C261" s="101" t="s">
        <v>305</v>
      </c>
      <c r="D261" s="102">
        <v>584.76</v>
      </c>
      <c r="E261" s="102">
        <v>0.1</v>
      </c>
      <c r="F261" s="102">
        <v>58.48</v>
      </c>
    </row>
    <row r="262" spans="1:6" s="96" customFormat="1" ht="25.5">
      <c r="A262" s="43">
        <v>258</v>
      </c>
      <c r="B262" s="100" t="s">
        <v>394</v>
      </c>
      <c r="C262" s="107" t="s">
        <v>306</v>
      </c>
      <c r="D262" s="108">
        <v>266.89</v>
      </c>
      <c r="E262" s="108">
        <v>0.1</v>
      </c>
      <c r="F262" s="108">
        <v>26.69</v>
      </c>
    </row>
    <row r="263" spans="1:6" s="96" customFormat="1" ht="48.75" customHeight="1">
      <c r="A263" s="43">
        <v>259</v>
      </c>
      <c r="B263" s="100" t="s">
        <v>394</v>
      </c>
      <c r="C263" s="107" t="s">
        <v>307</v>
      </c>
      <c r="D263" s="108">
        <v>240.36</v>
      </c>
      <c r="E263" s="108">
        <v>0.1</v>
      </c>
      <c r="F263" s="108">
        <v>24.04</v>
      </c>
    </row>
    <row r="264" spans="1:6" s="96" customFormat="1" ht="25.5">
      <c r="A264" s="43">
        <v>260</v>
      </c>
      <c r="B264" s="100" t="s">
        <v>394</v>
      </c>
      <c r="C264" s="107" t="s">
        <v>308</v>
      </c>
      <c r="D264" s="108">
        <v>132.14</v>
      </c>
      <c r="E264" s="108">
        <v>0.1</v>
      </c>
      <c r="F264" s="108">
        <v>13.21</v>
      </c>
    </row>
    <row r="265" spans="1:6" s="96" customFormat="1" ht="25.5">
      <c r="A265" s="43">
        <v>261</v>
      </c>
      <c r="B265" s="100" t="s">
        <v>394</v>
      </c>
      <c r="C265" s="107" t="s">
        <v>309</v>
      </c>
      <c r="D265" s="108">
        <v>2231.87</v>
      </c>
      <c r="E265" s="108">
        <v>0.1</v>
      </c>
      <c r="F265" s="108">
        <v>223.19</v>
      </c>
    </row>
    <row r="266" spans="1:6" s="96" customFormat="1" ht="12.75">
      <c r="A266" s="43">
        <v>262</v>
      </c>
      <c r="B266" s="97" t="s">
        <v>394</v>
      </c>
      <c r="C266" s="107" t="s">
        <v>310</v>
      </c>
      <c r="D266" s="108">
        <v>987.43</v>
      </c>
      <c r="E266" s="108">
        <v>0.1</v>
      </c>
      <c r="F266" s="108">
        <v>98.74</v>
      </c>
    </row>
    <row r="267" spans="1:6" s="96" customFormat="1" ht="25.5">
      <c r="A267" s="43">
        <v>263</v>
      </c>
      <c r="B267" s="97" t="s">
        <v>394</v>
      </c>
      <c r="C267" s="107" t="s">
        <v>311</v>
      </c>
      <c r="D267" s="108">
        <v>1115.63</v>
      </c>
      <c r="E267" s="108">
        <v>0.1</v>
      </c>
      <c r="F267" s="108">
        <v>111.56</v>
      </c>
    </row>
    <row r="268" spans="1:6" s="96" customFormat="1" ht="89.25">
      <c r="A268" s="43">
        <v>264</v>
      </c>
      <c r="B268" s="100" t="s">
        <v>441</v>
      </c>
      <c r="C268" s="101" t="s">
        <v>312</v>
      </c>
      <c r="D268" s="102">
        <v>3777.02</v>
      </c>
      <c r="E268" s="102">
        <v>12</v>
      </c>
      <c r="F268" s="102">
        <v>45324.24</v>
      </c>
    </row>
    <row r="269" spans="1:6" s="96" customFormat="1" ht="38.25">
      <c r="A269" s="43">
        <v>265</v>
      </c>
      <c r="B269" s="97" t="s">
        <v>442</v>
      </c>
      <c r="C269" s="98" t="s">
        <v>313</v>
      </c>
      <c r="D269" s="99">
        <v>3948.7</v>
      </c>
      <c r="E269" s="99">
        <v>5</v>
      </c>
      <c r="F269" s="99">
        <v>19743.5</v>
      </c>
    </row>
    <row r="270" spans="1:6" s="96" customFormat="1" ht="25.5">
      <c r="A270" s="43">
        <v>266</v>
      </c>
      <c r="B270" s="100" t="s">
        <v>443</v>
      </c>
      <c r="C270" s="101" t="s">
        <v>314</v>
      </c>
      <c r="D270" s="102">
        <v>6915.34</v>
      </c>
      <c r="E270" s="102">
        <v>15</v>
      </c>
      <c r="F270" s="102">
        <v>103730.1</v>
      </c>
    </row>
    <row r="271" spans="1:6" s="96" customFormat="1" ht="51">
      <c r="A271" s="43">
        <v>267</v>
      </c>
      <c r="B271" s="97" t="s">
        <v>444</v>
      </c>
      <c r="C271" s="98" t="s">
        <v>315</v>
      </c>
      <c r="D271" s="99">
        <v>576.85</v>
      </c>
      <c r="E271" s="99">
        <v>40</v>
      </c>
      <c r="F271" s="99">
        <v>23074</v>
      </c>
    </row>
    <row r="272" spans="1:6" s="96" customFormat="1" ht="51">
      <c r="A272" s="43">
        <v>268</v>
      </c>
      <c r="B272" s="97" t="s">
        <v>444</v>
      </c>
      <c r="C272" s="98" t="s">
        <v>316</v>
      </c>
      <c r="D272" s="99">
        <v>554.59</v>
      </c>
      <c r="E272" s="99">
        <v>45</v>
      </c>
      <c r="F272" s="99">
        <v>24956.55</v>
      </c>
    </row>
    <row r="273" spans="1:6" s="96" customFormat="1" ht="204">
      <c r="A273" s="43">
        <v>269</v>
      </c>
      <c r="B273" s="97" t="s">
        <v>445</v>
      </c>
      <c r="C273" s="98" t="s">
        <v>317</v>
      </c>
      <c r="D273" s="99">
        <v>1064.43</v>
      </c>
      <c r="E273" s="99">
        <v>5</v>
      </c>
      <c r="F273" s="99">
        <v>5322.15</v>
      </c>
    </row>
    <row r="274" spans="1:6" s="96" customFormat="1" ht="63.75">
      <c r="A274" s="43">
        <v>270</v>
      </c>
      <c r="B274" s="97" t="s">
        <v>446</v>
      </c>
      <c r="C274" s="98" t="s">
        <v>318</v>
      </c>
      <c r="D274" s="99">
        <v>858.41</v>
      </c>
      <c r="E274" s="99">
        <v>1</v>
      </c>
      <c r="F274" s="99">
        <v>858.41</v>
      </c>
    </row>
    <row r="275" spans="1:6" s="96" customFormat="1" ht="38.25">
      <c r="A275" s="43">
        <v>271</v>
      </c>
      <c r="B275" s="100" t="s">
        <v>447</v>
      </c>
      <c r="C275" s="101" t="s">
        <v>319</v>
      </c>
      <c r="D275" s="102">
        <v>227.91</v>
      </c>
      <c r="E275" s="102">
        <v>5</v>
      </c>
      <c r="F275" s="102">
        <v>1139.55</v>
      </c>
    </row>
    <row r="276" spans="1:6" s="96" customFormat="1" ht="76.5">
      <c r="A276" s="43">
        <v>272</v>
      </c>
      <c r="B276" s="97" t="s">
        <v>448</v>
      </c>
      <c r="C276" s="98" t="s">
        <v>320</v>
      </c>
      <c r="D276" s="99">
        <v>446.37</v>
      </c>
      <c r="E276" s="99">
        <v>5</v>
      </c>
      <c r="F276" s="99">
        <v>2231.85</v>
      </c>
    </row>
    <row r="277" spans="1:6" s="96" customFormat="1" ht="63.75">
      <c r="A277" s="43">
        <v>273</v>
      </c>
      <c r="B277" s="97" t="s">
        <v>449</v>
      </c>
      <c r="C277" s="98" t="s">
        <v>321</v>
      </c>
      <c r="D277" s="99">
        <v>7.54</v>
      </c>
      <c r="E277" s="99">
        <v>500</v>
      </c>
      <c r="F277" s="99">
        <v>3770</v>
      </c>
    </row>
    <row r="278" spans="1:6" s="96" customFormat="1" ht="63.75">
      <c r="A278" s="43">
        <v>274</v>
      </c>
      <c r="B278" s="97" t="s">
        <v>449</v>
      </c>
      <c r="C278" s="98" t="s">
        <v>322</v>
      </c>
      <c r="D278" s="99">
        <v>7.6</v>
      </c>
      <c r="E278" s="99">
        <v>200</v>
      </c>
      <c r="F278" s="99">
        <v>1520</v>
      </c>
    </row>
    <row r="279" spans="1:6" s="96" customFormat="1" ht="63.75">
      <c r="A279" s="43">
        <v>275</v>
      </c>
      <c r="B279" s="97" t="s">
        <v>450</v>
      </c>
      <c r="C279" s="98" t="s">
        <v>323</v>
      </c>
      <c r="D279" s="99">
        <v>21.85</v>
      </c>
      <c r="E279" s="99">
        <v>1</v>
      </c>
      <c r="F279" s="99">
        <v>21.85</v>
      </c>
    </row>
    <row r="280" spans="1:6" s="96" customFormat="1" ht="63.75">
      <c r="A280" s="43">
        <v>276</v>
      </c>
      <c r="B280" s="97" t="s">
        <v>450</v>
      </c>
      <c r="C280" s="98" t="s">
        <v>324</v>
      </c>
      <c r="D280" s="99">
        <v>21.85</v>
      </c>
      <c r="E280" s="99">
        <v>1</v>
      </c>
      <c r="F280" s="99">
        <v>21.85</v>
      </c>
    </row>
    <row r="281" spans="1:6" s="96" customFormat="1" ht="38.25">
      <c r="A281" s="43">
        <v>277</v>
      </c>
      <c r="B281" s="97" t="s">
        <v>451</v>
      </c>
      <c r="C281" s="98" t="s">
        <v>325</v>
      </c>
      <c r="D281" s="99">
        <v>25.75</v>
      </c>
      <c r="E281" s="99">
        <v>1</v>
      </c>
      <c r="F281" s="99">
        <v>25.75</v>
      </c>
    </row>
    <row r="282" spans="1:6" s="96" customFormat="1" ht="38.25">
      <c r="A282" s="43">
        <v>278</v>
      </c>
      <c r="B282" s="97" t="s">
        <v>451</v>
      </c>
      <c r="C282" s="98" t="s">
        <v>326</v>
      </c>
      <c r="D282" s="99">
        <v>39.12</v>
      </c>
      <c r="E282" s="99">
        <v>1</v>
      </c>
      <c r="F282" s="99">
        <v>39.12</v>
      </c>
    </row>
    <row r="283" spans="1:6" s="96" customFormat="1" ht="89.25">
      <c r="A283" s="43">
        <v>279</v>
      </c>
      <c r="B283" s="97" t="s">
        <v>452</v>
      </c>
      <c r="C283" s="98" t="s">
        <v>327</v>
      </c>
      <c r="D283" s="99">
        <v>45.67</v>
      </c>
      <c r="E283" s="99">
        <v>100</v>
      </c>
      <c r="F283" s="99">
        <v>4567</v>
      </c>
    </row>
    <row r="284" spans="1:6" s="96" customFormat="1" ht="63.75">
      <c r="A284" s="43">
        <v>280</v>
      </c>
      <c r="B284" s="97" t="s">
        <v>453</v>
      </c>
      <c r="C284" s="98" t="s">
        <v>328</v>
      </c>
      <c r="D284" s="99">
        <v>463.54</v>
      </c>
      <c r="E284" s="99">
        <v>1</v>
      </c>
      <c r="F284" s="99">
        <v>463.54</v>
      </c>
    </row>
    <row r="285" spans="1:6" s="96" customFormat="1" ht="51">
      <c r="A285" s="43">
        <v>281</v>
      </c>
      <c r="B285" s="97" t="s">
        <v>454</v>
      </c>
      <c r="C285" s="98" t="s">
        <v>329</v>
      </c>
      <c r="D285" s="99">
        <v>166.48</v>
      </c>
      <c r="E285" s="99">
        <v>1</v>
      </c>
      <c r="F285" s="99">
        <v>166.48</v>
      </c>
    </row>
    <row r="286" spans="1:6" s="96" customFormat="1" ht="12.75">
      <c r="A286" s="43">
        <v>282</v>
      </c>
      <c r="B286" s="97" t="s">
        <v>455</v>
      </c>
      <c r="C286" s="98" t="s">
        <v>330</v>
      </c>
      <c r="D286" s="99">
        <v>11.45</v>
      </c>
      <c r="E286" s="99">
        <v>25000</v>
      </c>
      <c r="F286" s="99">
        <v>286250</v>
      </c>
    </row>
    <row r="287" spans="1:6" s="96" customFormat="1" ht="120.75" customHeight="1">
      <c r="A287" s="43">
        <v>283</v>
      </c>
      <c r="B287" s="97" t="s">
        <v>400</v>
      </c>
      <c r="C287" s="98" t="s">
        <v>331</v>
      </c>
      <c r="D287" s="99">
        <v>15.35</v>
      </c>
      <c r="E287" s="99">
        <v>25</v>
      </c>
      <c r="F287" s="99">
        <v>383.75</v>
      </c>
    </row>
    <row r="288" spans="1:6" s="96" customFormat="1" ht="127.5" customHeight="1">
      <c r="A288" s="43">
        <v>284</v>
      </c>
      <c r="B288" s="100" t="s">
        <v>400</v>
      </c>
      <c r="C288" s="101" t="s">
        <v>332</v>
      </c>
      <c r="D288" s="102">
        <v>20.4</v>
      </c>
      <c r="E288" s="102">
        <v>50</v>
      </c>
      <c r="F288" s="102">
        <v>1020</v>
      </c>
    </row>
    <row r="289" spans="1:6" s="96" customFormat="1" ht="125.25" customHeight="1">
      <c r="A289" s="43">
        <v>285</v>
      </c>
      <c r="B289" s="100" t="s">
        <v>400</v>
      </c>
      <c r="C289" s="101" t="s">
        <v>471</v>
      </c>
      <c r="D289" s="102">
        <v>35.06</v>
      </c>
      <c r="E289" s="102">
        <v>25</v>
      </c>
      <c r="F289" s="102">
        <v>876.5</v>
      </c>
    </row>
    <row r="290" spans="1:6" s="96" customFormat="1" ht="164.25" customHeight="1">
      <c r="A290" s="43">
        <v>286</v>
      </c>
      <c r="B290" s="97" t="s">
        <v>416</v>
      </c>
      <c r="C290" s="98" t="s">
        <v>333</v>
      </c>
      <c r="D290" s="99">
        <v>21.9</v>
      </c>
      <c r="E290" s="99">
        <v>100</v>
      </c>
      <c r="F290" s="99">
        <v>2190</v>
      </c>
    </row>
    <row r="291" spans="1:6" s="96" customFormat="1" ht="140.25">
      <c r="A291" s="43">
        <v>287</v>
      </c>
      <c r="B291" s="97" t="s">
        <v>416</v>
      </c>
      <c r="C291" s="98" t="s">
        <v>334</v>
      </c>
      <c r="D291" s="99">
        <v>25.75</v>
      </c>
      <c r="E291" s="99">
        <v>500</v>
      </c>
      <c r="F291" s="99">
        <v>12875</v>
      </c>
    </row>
    <row r="292" spans="1:6" s="96" customFormat="1" ht="178.5">
      <c r="A292" s="43">
        <v>288</v>
      </c>
      <c r="B292" s="97" t="s">
        <v>416</v>
      </c>
      <c r="C292" s="98" t="s">
        <v>335</v>
      </c>
      <c r="D292" s="99">
        <v>21.9</v>
      </c>
      <c r="E292" s="99">
        <v>500</v>
      </c>
      <c r="F292" s="99">
        <v>10950</v>
      </c>
    </row>
    <row r="293" spans="1:6" s="96" customFormat="1" ht="63.75">
      <c r="A293" s="43">
        <v>289</v>
      </c>
      <c r="B293" s="97" t="s">
        <v>456</v>
      </c>
      <c r="C293" s="98" t="s">
        <v>336</v>
      </c>
      <c r="D293" s="99">
        <v>8712.89</v>
      </c>
      <c r="E293" s="99">
        <v>1</v>
      </c>
      <c r="F293" s="99">
        <v>8712.89</v>
      </c>
    </row>
    <row r="294" spans="1:6" s="96" customFormat="1" ht="51">
      <c r="A294" s="43">
        <v>290</v>
      </c>
      <c r="B294" s="97" t="s">
        <v>457</v>
      </c>
      <c r="C294" s="98" t="s">
        <v>337</v>
      </c>
      <c r="D294" s="99">
        <v>75.88</v>
      </c>
      <c r="E294" s="99">
        <v>1</v>
      </c>
      <c r="F294" s="99">
        <v>75.88</v>
      </c>
    </row>
    <row r="295" spans="1:6" s="96" customFormat="1" ht="51">
      <c r="A295" s="43">
        <v>291</v>
      </c>
      <c r="B295" s="97" t="s">
        <v>458</v>
      </c>
      <c r="C295" s="98" t="s">
        <v>338</v>
      </c>
      <c r="D295" s="99">
        <v>6045.31</v>
      </c>
      <c r="E295" s="99">
        <v>1</v>
      </c>
      <c r="F295" s="99">
        <v>6045.31</v>
      </c>
    </row>
    <row r="296" spans="1:6" s="96" customFormat="1" ht="51">
      <c r="A296" s="43">
        <v>292</v>
      </c>
      <c r="B296" s="97" t="s">
        <v>459</v>
      </c>
      <c r="C296" s="98" t="s">
        <v>339</v>
      </c>
      <c r="D296" s="99">
        <v>4.58</v>
      </c>
      <c r="E296" s="99">
        <v>500</v>
      </c>
      <c r="F296" s="99">
        <v>2290</v>
      </c>
    </row>
    <row r="297" spans="1:6" s="96" customFormat="1" ht="51">
      <c r="A297" s="43">
        <v>293</v>
      </c>
      <c r="B297" s="97" t="s">
        <v>459</v>
      </c>
      <c r="C297" s="98" t="s">
        <v>340</v>
      </c>
      <c r="D297" s="99">
        <v>5.65</v>
      </c>
      <c r="E297" s="99">
        <v>500</v>
      </c>
      <c r="F297" s="99">
        <v>2825</v>
      </c>
    </row>
    <row r="298" spans="1:6" s="96" customFormat="1" ht="51">
      <c r="A298" s="43">
        <v>294</v>
      </c>
      <c r="B298" s="97" t="s">
        <v>460</v>
      </c>
      <c r="C298" s="101" t="s">
        <v>341</v>
      </c>
      <c r="D298" s="102">
        <v>6.99</v>
      </c>
      <c r="E298" s="102">
        <v>500</v>
      </c>
      <c r="F298" s="102">
        <v>3495</v>
      </c>
    </row>
    <row r="299" spans="1:6" s="96" customFormat="1" ht="51">
      <c r="A299" s="43">
        <v>295</v>
      </c>
      <c r="B299" s="97" t="s">
        <v>460</v>
      </c>
      <c r="C299" s="98" t="s">
        <v>342</v>
      </c>
      <c r="D299" s="99">
        <v>11.67</v>
      </c>
      <c r="E299" s="99">
        <v>100</v>
      </c>
      <c r="F299" s="99">
        <v>1167</v>
      </c>
    </row>
    <row r="300" spans="1:6" s="96" customFormat="1" ht="25.5">
      <c r="A300" s="43">
        <v>296</v>
      </c>
      <c r="B300" s="97" t="s">
        <v>461</v>
      </c>
      <c r="C300" s="98" t="s">
        <v>343</v>
      </c>
      <c r="D300" s="99">
        <v>35.06</v>
      </c>
      <c r="E300" s="99">
        <v>1</v>
      </c>
      <c r="F300" s="99">
        <v>35.06</v>
      </c>
    </row>
    <row r="301" spans="1:6" s="96" customFormat="1" ht="63.75">
      <c r="A301" s="43">
        <v>297</v>
      </c>
      <c r="B301" s="97" t="s">
        <v>462</v>
      </c>
      <c r="C301" s="98" t="s">
        <v>344</v>
      </c>
      <c r="D301" s="99">
        <v>86.36</v>
      </c>
      <c r="E301" s="99">
        <v>1</v>
      </c>
      <c r="F301" s="99">
        <v>86.36</v>
      </c>
    </row>
    <row r="302" spans="1:6" s="96" customFormat="1" ht="63.75">
      <c r="A302" s="43">
        <v>298</v>
      </c>
      <c r="B302" s="97" t="s">
        <v>462</v>
      </c>
      <c r="C302" s="98" t="s">
        <v>345</v>
      </c>
      <c r="D302" s="99">
        <v>114.46</v>
      </c>
      <c r="E302" s="99">
        <v>1</v>
      </c>
      <c r="F302" s="99">
        <v>114.46</v>
      </c>
    </row>
    <row r="303" spans="1:6" s="96" customFormat="1" ht="51">
      <c r="A303" s="43">
        <v>299</v>
      </c>
      <c r="B303" s="97" t="s">
        <v>463</v>
      </c>
      <c r="C303" s="98" t="s">
        <v>346</v>
      </c>
      <c r="D303" s="99">
        <v>3176.13</v>
      </c>
      <c r="E303" s="99">
        <v>1</v>
      </c>
      <c r="F303" s="99">
        <v>3176.13</v>
      </c>
    </row>
    <row r="304" spans="1:6" s="96" customFormat="1" ht="84.75" customHeight="1">
      <c r="A304" s="43">
        <v>300</v>
      </c>
      <c r="B304" s="97" t="s">
        <v>463</v>
      </c>
      <c r="C304" s="98" t="s">
        <v>347</v>
      </c>
      <c r="D304" s="99">
        <v>7725.71</v>
      </c>
      <c r="E304" s="99">
        <v>1</v>
      </c>
      <c r="F304" s="99">
        <v>7725.71</v>
      </c>
    </row>
    <row r="305" spans="1:6" s="96" customFormat="1" ht="76.5">
      <c r="A305" s="43">
        <v>301</v>
      </c>
      <c r="B305" s="100" t="s">
        <v>464</v>
      </c>
      <c r="C305" s="101" t="s">
        <v>348</v>
      </c>
      <c r="D305" s="102">
        <v>6048.28</v>
      </c>
      <c r="E305" s="102">
        <v>5</v>
      </c>
      <c r="F305" s="102">
        <v>30241.4</v>
      </c>
    </row>
    <row r="306" spans="1:6" s="96" customFormat="1" ht="127.5">
      <c r="A306" s="43">
        <v>302</v>
      </c>
      <c r="B306" s="100" t="s">
        <v>464</v>
      </c>
      <c r="C306" s="101" t="s">
        <v>349</v>
      </c>
      <c r="D306" s="102">
        <v>1139.53</v>
      </c>
      <c r="E306" s="102">
        <v>1</v>
      </c>
      <c r="F306" s="102">
        <v>1139.53</v>
      </c>
    </row>
    <row r="307" spans="1:6" s="96" customFormat="1" ht="38.25">
      <c r="A307" s="43">
        <v>303</v>
      </c>
      <c r="B307" s="100" t="s">
        <v>465</v>
      </c>
      <c r="C307" s="101" t="s">
        <v>350</v>
      </c>
      <c r="D307" s="102">
        <v>520.63</v>
      </c>
      <c r="E307" s="102">
        <v>1</v>
      </c>
      <c r="F307" s="102">
        <v>520.63</v>
      </c>
    </row>
    <row r="308" spans="1:6" s="96" customFormat="1" ht="38.25">
      <c r="A308" s="43">
        <v>304</v>
      </c>
      <c r="B308" s="100" t="s">
        <v>465</v>
      </c>
      <c r="C308" s="101" t="s">
        <v>351</v>
      </c>
      <c r="D308" s="102">
        <v>451.56</v>
      </c>
      <c r="E308" s="102">
        <v>1</v>
      </c>
      <c r="F308" s="102">
        <v>451.56</v>
      </c>
    </row>
    <row r="309" spans="1:6" s="96" customFormat="1" ht="76.5">
      <c r="A309" s="43">
        <v>305</v>
      </c>
      <c r="B309" s="100" t="s">
        <v>466</v>
      </c>
      <c r="C309" s="101" t="s">
        <v>352</v>
      </c>
      <c r="D309" s="102">
        <v>94.43</v>
      </c>
      <c r="E309" s="102">
        <v>5</v>
      </c>
      <c r="F309" s="102">
        <v>472.15</v>
      </c>
    </row>
    <row r="310" spans="1:6" s="96" customFormat="1" ht="51">
      <c r="A310" s="43">
        <v>306</v>
      </c>
      <c r="B310" s="110" t="s">
        <v>467</v>
      </c>
      <c r="C310" s="111" t="s">
        <v>353</v>
      </c>
      <c r="D310" s="112">
        <v>4271.25</v>
      </c>
      <c r="E310" s="112">
        <v>6</v>
      </c>
      <c r="F310" s="112">
        <v>25627.5</v>
      </c>
    </row>
    <row r="311" spans="1:6" s="96" customFormat="1" ht="12.75">
      <c r="A311" s="43"/>
      <c r="B311" s="113" t="s">
        <v>472</v>
      </c>
      <c r="C311" s="113"/>
      <c r="D311" s="113"/>
      <c r="E311" s="113"/>
      <c r="F311" s="114">
        <f>SUM(F5:F310)</f>
        <v>15626202</v>
      </c>
    </row>
    <row r="312" spans="1:6" ht="15.75">
      <c r="A312" s="71"/>
      <c r="B312" s="71"/>
      <c r="C312" s="71"/>
      <c r="D312" s="66"/>
      <c r="E312" s="66"/>
      <c r="F312" s="66"/>
    </row>
    <row r="313" spans="1:6" ht="15.75">
      <c r="A313" s="70"/>
      <c r="B313" s="70"/>
      <c r="C313" s="70"/>
      <c r="D313" s="70"/>
      <c r="E313" s="70"/>
      <c r="F313" s="70"/>
    </row>
    <row r="314" spans="1:6" ht="39" customHeight="1">
      <c r="A314" s="69"/>
      <c r="B314" s="69"/>
      <c r="C314" s="69"/>
      <c r="D314" s="69"/>
      <c r="E314" s="69"/>
      <c r="F314" s="69"/>
    </row>
    <row r="315" spans="1:6" ht="15.75">
      <c r="A315" s="69"/>
      <c r="B315" s="69"/>
      <c r="C315" s="69"/>
      <c r="D315" s="69"/>
      <c r="E315" s="69"/>
      <c r="F315" s="69"/>
    </row>
    <row r="316" spans="1:6" ht="15.75">
      <c r="A316" s="6"/>
      <c r="B316" s="6"/>
      <c r="C316" s="52"/>
      <c r="D316" s="52"/>
      <c r="E316" s="52"/>
      <c r="F316" s="52"/>
    </row>
    <row r="317" spans="1:6" ht="15.75">
      <c r="A317" s="6"/>
      <c r="B317" s="6"/>
      <c r="C317" s="52"/>
      <c r="D317" s="52"/>
      <c r="E317" s="52"/>
      <c r="F317" s="52"/>
    </row>
    <row r="318" spans="2:6" ht="18.75" customHeight="1">
      <c r="B318" s="67"/>
      <c r="C318" s="67"/>
      <c r="D318" s="11"/>
      <c r="E318" s="11"/>
      <c r="F318" s="11"/>
    </row>
  </sheetData>
  <sheetProtection/>
  <mergeCells count="11">
    <mergeCell ref="D2:D4"/>
    <mergeCell ref="E2:E4"/>
    <mergeCell ref="F2:F4"/>
    <mergeCell ref="A313:F313"/>
    <mergeCell ref="A2:A4"/>
    <mergeCell ref="C2:C4"/>
    <mergeCell ref="B2:B4"/>
    <mergeCell ref="A312:C312"/>
    <mergeCell ref="B318:C318"/>
    <mergeCell ref="A315:F315"/>
    <mergeCell ref="A314:F314"/>
  </mergeCells>
  <printOptions/>
  <pageMargins left="0.1968503937007874" right="0.15748031496062992" top="0.11811023622047245" bottom="0.15748031496062992" header="0.11811023622047245" footer="0"/>
  <pageSetup fitToHeight="26" fitToWidth="1" horizontalDpi="300" verticalDpi="300" orientation="portrait" paperSize="9" scale="70" r:id="rId1"/>
  <headerFooter differentFirst="1" alignWithMargins="0">
    <oddHeader>&amp;C&amp;P</oddHeader>
  </headerFooter>
</worksheet>
</file>

<file path=xl/worksheets/sheet2.xml><?xml version="1.0" encoding="utf-8"?>
<worksheet xmlns="http://schemas.openxmlformats.org/spreadsheetml/2006/main" xmlns:r="http://schemas.openxmlformats.org/officeDocument/2006/relationships">
  <sheetPr>
    <tabColor rgb="FFFF0000"/>
  </sheetPr>
  <dimension ref="A1:Z319"/>
  <sheetViews>
    <sheetView zoomScale="80" zoomScaleNormal="80" zoomScaleSheetLayoutView="75" zoomScalePageLayoutView="0" workbookViewId="0" topLeftCell="A1">
      <selection activeCell="K4" sqref="K4:M6"/>
    </sheetView>
  </sheetViews>
  <sheetFormatPr defaultColWidth="9.00390625" defaultRowHeight="12.75"/>
  <cols>
    <col min="1" max="1" width="4.625" style="2" customWidth="1"/>
    <col min="2" max="2" width="60.375" style="2" customWidth="1"/>
    <col min="3" max="3" width="12.00390625" style="1" customWidth="1"/>
    <col min="4" max="4" width="14.25390625" style="1" customWidth="1"/>
    <col min="5" max="5" width="13.875" style="1" customWidth="1"/>
    <col min="6" max="6" width="13.875" style="4" customWidth="1"/>
    <col min="7" max="7" width="13.625" style="1" customWidth="1"/>
    <col min="8" max="8" width="11.00390625" style="1" customWidth="1"/>
    <col min="9" max="9" width="8.00390625" style="1" customWidth="1"/>
    <col min="10" max="10" width="11.00390625" style="2" customWidth="1"/>
    <col min="11" max="11" width="14.25390625" style="1" customWidth="1"/>
    <col min="12" max="12" width="11.375" style="1" customWidth="1"/>
    <col min="13" max="13" width="15.00390625" style="1" customWidth="1"/>
    <col min="14" max="14" width="9.125" style="1" customWidth="1"/>
    <col min="15" max="15" width="15.875" style="1" customWidth="1"/>
    <col min="16" max="16384" width="9.125" style="1" customWidth="1"/>
  </cols>
  <sheetData>
    <row r="1" spans="1:13" ht="18.75" customHeight="1">
      <c r="A1" s="6"/>
      <c r="B1" s="6"/>
      <c r="C1" s="6"/>
      <c r="D1" s="6"/>
      <c r="E1" s="6"/>
      <c r="F1" s="6"/>
      <c r="G1" s="6"/>
      <c r="H1" s="6"/>
      <c r="J1" s="1"/>
      <c r="M1" s="8" t="s">
        <v>12</v>
      </c>
    </row>
    <row r="2" spans="1:11" ht="20.25" customHeight="1">
      <c r="A2" s="9" t="s">
        <v>8</v>
      </c>
      <c r="B2" s="9"/>
      <c r="C2" s="9"/>
      <c r="D2" s="9"/>
      <c r="E2" s="9"/>
      <c r="F2" s="9"/>
      <c r="G2" s="9"/>
      <c r="H2" s="9"/>
      <c r="I2" s="9"/>
      <c r="J2" s="9"/>
      <c r="K2" s="9"/>
    </row>
    <row r="3" ht="4.5" customHeight="1"/>
    <row r="4" spans="1:13" ht="28.5" customHeight="1">
      <c r="A4" s="73" t="s">
        <v>0</v>
      </c>
      <c r="B4" s="76" t="s">
        <v>7</v>
      </c>
      <c r="C4" s="54" t="s">
        <v>2</v>
      </c>
      <c r="D4" s="54" t="s">
        <v>3</v>
      </c>
      <c r="E4" s="54" t="s">
        <v>4</v>
      </c>
      <c r="F4" s="54" t="s">
        <v>5</v>
      </c>
      <c r="G4" s="79" t="s">
        <v>1</v>
      </c>
      <c r="H4" s="82" t="s">
        <v>17</v>
      </c>
      <c r="I4" s="82" t="s">
        <v>10</v>
      </c>
      <c r="J4" s="72" t="s">
        <v>18</v>
      </c>
      <c r="K4" s="72" t="s">
        <v>13</v>
      </c>
      <c r="L4" s="72" t="s">
        <v>47</v>
      </c>
      <c r="M4" s="72" t="s">
        <v>11</v>
      </c>
    </row>
    <row r="5" spans="1:13" ht="40.5" customHeight="1">
      <c r="A5" s="74"/>
      <c r="B5" s="77"/>
      <c r="C5" s="54" t="e">
        <f>'Таб 2'!#REF!</f>
        <v>#REF!</v>
      </c>
      <c r="D5" s="54" t="e">
        <f>'Таб 2'!#REF!</f>
        <v>#REF!</v>
      </c>
      <c r="E5" s="54" t="e">
        <f>'Таб 2'!#REF!</f>
        <v>#REF!</v>
      </c>
      <c r="F5" s="54" t="e">
        <f>'Таб 2'!#REF!</f>
        <v>#REF!</v>
      </c>
      <c r="G5" s="80"/>
      <c r="H5" s="83"/>
      <c r="I5" s="83"/>
      <c r="J5" s="72"/>
      <c r="K5" s="72"/>
      <c r="L5" s="72"/>
      <c r="M5" s="72"/>
    </row>
    <row r="6" spans="1:13" ht="76.5" customHeight="1">
      <c r="A6" s="75"/>
      <c r="B6" s="78"/>
      <c r="C6" s="55" t="s">
        <v>16</v>
      </c>
      <c r="D6" s="55" t="s">
        <v>16</v>
      </c>
      <c r="E6" s="55" t="s">
        <v>16</v>
      </c>
      <c r="F6" s="55" t="s">
        <v>16</v>
      </c>
      <c r="G6" s="81"/>
      <c r="H6" s="84"/>
      <c r="I6" s="84"/>
      <c r="J6" s="72"/>
      <c r="K6" s="72"/>
      <c r="L6" s="72"/>
      <c r="M6" s="72"/>
    </row>
    <row r="7" spans="1:13" ht="15.75">
      <c r="A7" s="40">
        <v>1</v>
      </c>
      <c r="B7" s="40">
        <v>2</v>
      </c>
      <c r="C7" s="41">
        <v>3</v>
      </c>
      <c r="D7" s="41">
        <v>4</v>
      </c>
      <c r="E7" s="40">
        <v>5</v>
      </c>
      <c r="F7" s="41">
        <v>6</v>
      </c>
      <c r="G7" s="40">
        <v>8</v>
      </c>
      <c r="H7" s="41">
        <v>9</v>
      </c>
      <c r="I7" s="41">
        <v>10</v>
      </c>
      <c r="J7" s="40">
        <v>11</v>
      </c>
      <c r="K7" s="41">
        <v>12</v>
      </c>
      <c r="L7" s="41">
        <v>13</v>
      </c>
      <c r="M7" s="41">
        <v>14</v>
      </c>
    </row>
    <row r="8" spans="1:13" ht="30">
      <c r="A8" s="7">
        <v>1</v>
      </c>
      <c r="B8" s="33" t="str">
        <f>'Таб 2'!B5</f>
        <v>Реагент диагностический-иммунохроматографический тест, R1 IK200609</v>
      </c>
      <c r="C8" s="56">
        <v>115</v>
      </c>
      <c r="D8" s="48" t="e">
        <f>'Таб 2'!#REF!</f>
        <v>#REF!</v>
      </c>
      <c r="E8" s="48" t="e">
        <f>'Таб 2'!#REF!</f>
        <v>#REF!</v>
      </c>
      <c r="F8" s="48" t="e">
        <f>'Таб 2'!#REF!</f>
        <v>#REF!</v>
      </c>
      <c r="G8" s="48" t="e">
        <f aca="true" t="shared" si="0" ref="G8:G71">AVERAGE(C8:F8)</f>
        <v>#REF!</v>
      </c>
      <c r="H8" s="58">
        <v>108</v>
      </c>
      <c r="I8" s="49">
        <v>1.0405</v>
      </c>
      <c r="J8" s="50">
        <f>H8*I8</f>
        <v>112.37</v>
      </c>
      <c r="K8" s="48" t="e">
        <f>MIN(G8,J8)</f>
        <v>#REF!</v>
      </c>
      <c r="L8" s="64">
        <v>9700</v>
      </c>
      <c r="M8" s="51" t="e">
        <f>K8*L8</f>
        <v>#REF!</v>
      </c>
    </row>
    <row r="9" spans="1:13" ht="30">
      <c r="A9" s="7">
        <v>2</v>
      </c>
      <c r="B9" s="33" t="str">
        <f>'Таб 2'!B6</f>
        <v>Реагент диагностический-иммунохроматографический тест, R1 IK200609</v>
      </c>
      <c r="C9" s="56">
        <v>115</v>
      </c>
      <c r="D9" s="48" t="e">
        <f>'Таб 2'!#REF!</f>
        <v>#REF!</v>
      </c>
      <c r="E9" s="48" t="e">
        <f>'Таб 2'!#REF!</f>
        <v>#REF!</v>
      </c>
      <c r="F9" s="48" t="e">
        <f>'Таб 2'!#REF!</f>
        <v>#REF!</v>
      </c>
      <c r="G9" s="48" t="e">
        <f t="shared" si="0"/>
        <v>#REF!</v>
      </c>
      <c r="H9" s="58">
        <v>108</v>
      </c>
      <c r="I9" s="49">
        <v>1.0405</v>
      </c>
      <c r="J9" s="50">
        <f aca="true" t="shared" si="1" ref="J9:J72">H9*I9</f>
        <v>112.37</v>
      </c>
      <c r="K9" s="48" t="e">
        <f>MIN(G9,J9)</f>
        <v>#REF!</v>
      </c>
      <c r="L9" s="64">
        <v>9700</v>
      </c>
      <c r="M9" s="51" t="e">
        <f>K9*L9</f>
        <v>#REF!</v>
      </c>
    </row>
    <row r="10" spans="1:13" ht="30">
      <c r="A10" s="7">
        <v>3</v>
      </c>
      <c r="B10" s="33" t="str">
        <f>'Таб 2'!B7</f>
        <v>Реагент диагностический-иммунохроматографический тест, R1 IK200609</v>
      </c>
      <c r="C10" s="56">
        <v>115</v>
      </c>
      <c r="D10" s="48" t="e">
        <f>'Таб 2'!#REF!</f>
        <v>#REF!</v>
      </c>
      <c r="E10" s="48" t="e">
        <f>'Таб 2'!#REF!</f>
        <v>#REF!</v>
      </c>
      <c r="F10" s="48" t="e">
        <f>'Таб 2'!#REF!</f>
        <v>#REF!</v>
      </c>
      <c r="G10" s="48" t="e">
        <f t="shared" si="0"/>
        <v>#REF!</v>
      </c>
      <c r="H10" s="58">
        <v>108</v>
      </c>
      <c r="I10" s="49">
        <v>1.0405</v>
      </c>
      <c r="J10" s="50">
        <f t="shared" si="1"/>
        <v>112.37</v>
      </c>
      <c r="K10" s="48" t="e">
        <f aca="true" t="shared" si="2" ref="K10:K19">MIN(G10,J10)</f>
        <v>#REF!</v>
      </c>
      <c r="L10" s="64">
        <v>50</v>
      </c>
      <c r="M10" s="51" t="e">
        <f>K10*L10</f>
        <v>#REF!</v>
      </c>
    </row>
    <row r="11" spans="1:13" ht="30">
      <c r="A11" s="7">
        <v>4</v>
      </c>
      <c r="B11" s="33" t="str">
        <f>'Таб 2'!B8</f>
        <v>Реагент диагностический-иммунохроматографический тест, R1 IK200609</v>
      </c>
      <c r="C11" s="56">
        <v>55</v>
      </c>
      <c r="D11" s="48" t="e">
        <f>'Таб 2'!#REF!</f>
        <v>#REF!</v>
      </c>
      <c r="E11" s="48" t="e">
        <f>'Таб 2'!#REF!</f>
        <v>#REF!</v>
      </c>
      <c r="F11" s="48" t="e">
        <f>'Таб 2'!#REF!</f>
        <v>#REF!</v>
      </c>
      <c r="G11" s="48" t="e">
        <f t="shared" si="0"/>
        <v>#REF!</v>
      </c>
      <c r="H11" s="58">
        <v>65</v>
      </c>
      <c r="I11" s="49">
        <v>1.0405</v>
      </c>
      <c r="J11" s="50">
        <f t="shared" si="1"/>
        <v>67.63</v>
      </c>
      <c r="K11" s="48" t="e">
        <f>MIN(G11,J11)</f>
        <v>#REF!</v>
      </c>
      <c r="L11" s="64">
        <v>50</v>
      </c>
      <c r="M11" s="51" t="e">
        <f aca="true" t="shared" si="3" ref="M11:M74">K11*L11</f>
        <v>#REF!</v>
      </c>
    </row>
    <row r="12" spans="1:13" ht="30">
      <c r="A12" s="7">
        <v>5</v>
      </c>
      <c r="B12" s="33" t="str">
        <f>'Таб 2'!B9</f>
        <v>Реагент диагностический-иммунохроматографический тест, R1 IK200609</v>
      </c>
      <c r="C12" s="56">
        <v>55</v>
      </c>
      <c r="D12" s="48" t="e">
        <f>'Таб 2'!#REF!</f>
        <v>#REF!</v>
      </c>
      <c r="E12" s="48" t="e">
        <f>'Таб 2'!#REF!</f>
        <v>#REF!</v>
      </c>
      <c r="F12" s="48" t="e">
        <f>'Таб 2'!#REF!</f>
        <v>#REF!</v>
      </c>
      <c r="G12" s="48" t="e">
        <f t="shared" si="0"/>
        <v>#REF!</v>
      </c>
      <c r="H12" s="58">
        <v>65</v>
      </c>
      <c r="I12" s="49">
        <v>1.0405</v>
      </c>
      <c r="J12" s="50">
        <f t="shared" si="1"/>
        <v>67.63</v>
      </c>
      <c r="K12" s="48" t="e">
        <f t="shared" si="2"/>
        <v>#REF!</v>
      </c>
      <c r="L12" s="64">
        <v>50</v>
      </c>
      <c r="M12" s="51" t="e">
        <f t="shared" si="3"/>
        <v>#REF!</v>
      </c>
    </row>
    <row r="13" spans="1:13" ht="30">
      <c r="A13" s="7">
        <v>6</v>
      </c>
      <c r="B13" s="33" t="str">
        <f>'Таб 2'!B10</f>
        <v>Реагент диагностический-иммунохроматографический тест, R1 IK200609</v>
      </c>
      <c r="C13" s="56">
        <v>115</v>
      </c>
      <c r="D13" s="48" t="e">
        <f>'Таб 2'!#REF!</f>
        <v>#REF!</v>
      </c>
      <c r="E13" s="48" t="e">
        <f>'Таб 2'!#REF!</f>
        <v>#REF!</v>
      </c>
      <c r="F13" s="48" t="e">
        <f>'Таб 2'!#REF!</f>
        <v>#REF!</v>
      </c>
      <c r="G13" s="48" t="e">
        <f t="shared" si="0"/>
        <v>#REF!</v>
      </c>
      <c r="H13" s="58">
        <v>108</v>
      </c>
      <c r="I13" s="49">
        <v>1.0405</v>
      </c>
      <c r="J13" s="50">
        <f t="shared" si="1"/>
        <v>112.37</v>
      </c>
      <c r="K13" s="48" t="e">
        <f t="shared" si="2"/>
        <v>#REF!</v>
      </c>
      <c r="L13" s="64">
        <v>50</v>
      </c>
      <c r="M13" s="51" t="e">
        <f t="shared" si="3"/>
        <v>#REF!</v>
      </c>
    </row>
    <row r="14" spans="1:13" ht="30">
      <c r="A14" s="7">
        <v>7</v>
      </c>
      <c r="B14" s="33" t="str">
        <f>'Таб 2'!B11</f>
        <v>Реагент диагностический-иммунохроматографический тест, R1 IK200609</v>
      </c>
      <c r="C14" s="56">
        <v>115</v>
      </c>
      <c r="D14" s="48" t="e">
        <f>'Таб 2'!#REF!</f>
        <v>#REF!</v>
      </c>
      <c r="E14" s="48" t="e">
        <f>'Таб 2'!#REF!</f>
        <v>#REF!</v>
      </c>
      <c r="F14" s="48" t="e">
        <f>'Таб 2'!#REF!</f>
        <v>#REF!</v>
      </c>
      <c r="G14" s="48" t="e">
        <f t="shared" si="0"/>
        <v>#REF!</v>
      </c>
      <c r="H14" s="58">
        <v>108</v>
      </c>
      <c r="I14" s="49">
        <v>1.0405</v>
      </c>
      <c r="J14" s="50">
        <f t="shared" si="1"/>
        <v>112.37</v>
      </c>
      <c r="K14" s="48" t="e">
        <f t="shared" si="2"/>
        <v>#REF!</v>
      </c>
      <c r="L14" s="64">
        <v>50</v>
      </c>
      <c r="M14" s="51" t="e">
        <f t="shared" si="3"/>
        <v>#REF!</v>
      </c>
    </row>
    <row r="15" spans="1:13" ht="30">
      <c r="A15" s="7">
        <v>8</v>
      </c>
      <c r="B15" s="33" t="str">
        <f>'Таб 2'!B12</f>
        <v>Реагент диагностический-иммунохроматографический тест, R1 IK200609</v>
      </c>
      <c r="C15" s="56">
        <v>350</v>
      </c>
      <c r="D15" s="48" t="e">
        <f>'Таб 2'!#REF!</f>
        <v>#REF!</v>
      </c>
      <c r="E15" s="48" t="e">
        <f>'Таб 2'!#REF!</f>
        <v>#REF!</v>
      </c>
      <c r="F15" s="48" t="e">
        <f>'Таб 2'!#REF!</f>
        <v>#REF!</v>
      </c>
      <c r="G15" s="48" t="e">
        <f t="shared" si="0"/>
        <v>#REF!</v>
      </c>
      <c r="H15" s="58">
        <v>305</v>
      </c>
      <c r="I15" s="49">
        <v>1.0405</v>
      </c>
      <c r="J15" s="50">
        <f t="shared" si="1"/>
        <v>317.35</v>
      </c>
      <c r="K15" s="48" t="e">
        <f t="shared" si="2"/>
        <v>#REF!</v>
      </c>
      <c r="L15" s="64">
        <v>50</v>
      </c>
      <c r="M15" s="51" t="e">
        <f t="shared" si="3"/>
        <v>#REF!</v>
      </c>
    </row>
    <row r="16" spans="1:13" ht="15.75">
      <c r="A16" s="7">
        <v>9</v>
      </c>
      <c r="B16" s="33" t="str">
        <f>'Таб 2'!B13</f>
        <v>Бокс для хранения</v>
      </c>
      <c r="C16" s="56">
        <v>4785</v>
      </c>
      <c r="D16" s="48" t="e">
        <f>'Таб 2'!#REF!</f>
        <v>#REF!</v>
      </c>
      <c r="E16" s="48" t="e">
        <f>'Таб 2'!#REF!</f>
        <v>#REF!</v>
      </c>
      <c r="F16" s="48" t="e">
        <f>'Таб 2'!#REF!</f>
        <v>#REF!</v>
      </c>
      <c r="G16" s="48" t="e">
        <f t="shared" si="0"/>
        <v>#REF!</v>
      </c>
      <c r="H16" s="58">
        <v>8109.75</v>
      </c>
      <c r="I16" s="49">
        <v>1.0405</v>
      </c>
      <c r="J16" s="50">
        <f t="shared" si="1"/>
        <v>8438.19</v>
      </c>
      <c r="K16" s="48" t="e">
        <f t="shared" si="2"/>
        <v>#REF!</v>
      </c>
      <c r="L16" s="64">
        <v>3</v>
      </c>
      <c r="M16" s="51" t="e">
        <f t="shared" si="3"/>
        <v>#REF!</v>
      </c>
    </row>
    <row r="17" spans="1:13" ht="15.75">
      <c r="A17" s="7">
        <v>10</v>
      </c>
      <c r="B17" s="33" t="str">
        <f>'Таб 2'!B14</f>
        <v>Кассеты гистологические</v>
      </c>
      <c r="C17" s="56">
        <v>4801.5</v>
      </c>
      <c r="D17" s="48" t="e">
        <f>'Таб 2'!#REF!</f>
        <v>#REF!</v>
      </c>
      <c r="E17" s="48" t="e">
        <f>'Таб 2'!#REF!</f>
        <v>#REF!</v>
      </c>
      <c r="F17" s="48" t="e">
        <f>'Таб 2'!#REF!</f>
        <v>#REF!</v>
      </c>
      <c r="G17" s="48" t="e">
        <f t="shared" si="0"/>
        <v>#REF!</v>
      </c>
      <c r="H17" s="58">
        <v>4243.8</v>
      </c>
      <c r="I17" s="49">
        <v>1.0405</v>
      </c>
      <c r="J17" s="50">
        <f t="shared" si="1"/>
        <v>4415.67</v>
      </c>
      <c r="K17" s="48" t="e">
        <f t="shared" si="2"/>
        <v>#REF!</v>
      </c>
      <c r="L17" s="64">
        <v>18</v>
      </c>
      <c r="M17" s="51" t="e">
        <f t="shared" si="3"/>
        <v>#REF!</v>
      </c>
    </row>
    <row r="18" spans="1:13" ht="15.75">
      <c r="A18" s="7">
        <v>11</v>
      </c>
      <c r="B18" s="33" t="str">
        <f>'Таб 2'!B15</f>
        <v>Кассеты гистологические</v>
      </c>
      <c r="C18" s="56">
        <v>4801.5</v>
      </c>
      <c r="D18" s="48" t="e">
        <f>'Таб 2'!#REF!</f>
        <v>#REF!</v>
      </c>
      <c r="E18" s="48" t="e">
        <f>'Таб 2'!#REF!</f>
        <v>#REF!</v>
      </c>
      <c r="F18" s="48" t="e">
        <f>'Таб 2'!#REF!</f>
        <v>#REF!</v>
      </c>
      <c r="G18" s="48" t="e">
        <f t="shared" si="0"/>
        <v>#REF!</v>
      </c>
      <c r="H18" s="58">
        <v>4243.8</v>
      </c>
      <c r="I18" s="49">
        <v>1.0405</v>
      </c>
      <c r="J18" s="50">
        <f t="shared" si="1"/>
        <v>4415.67</v>
      </c>
      <c r="K18" s="48" t="e">
        <f t="shared" si="2"/>
        <v>#REF!</v>
      </c>
      <c r="L18" s="64">
        <v>6</v>
      </c>
      <c r="M18" s="51" t="e">
        <f t="shared" si="3"/>
        <v>#REF!</v>
      </c>
    </row>
    <row r="19" spans="1:13" ht="15.75">
      <c r="A19" s="7">
        <v>12</v>
      </c>
      <c r="B19" s="33" t="str">
        <f>'Таб 2'!B16</f>
        <v>Краситель для гематологии</v>
      </c>
      <c r="C19" s="56">
        <v>3465</v>
      </c>
      <c r="D19" s="48" t="e">
        <f>'Таб 2'!#REF!</f>
        <v>#REF!</v>
      </c>
      <c r="E19" s="48" t="e">
        <f>'Таб 2'!#REF!</f>
        <v>#REF!</v>
      </c>
      <c r="F19" s="48" t="e">
        <f>'Таб 2'!#REF!</f>
        <v>#REF!</v>
      </c>
      <c r="G19" s="48" t="e">
        <f t="shared" si="0"/>
        <v>#REF!</v>
      </c>
      <c r="H19" s="58">
        <v>0</v>
      </c>
      <c r="I19" s="49">
        <v>1.0405</v>
      </c>
      <c r="J19" s="50"/>
      <c r="K19" s="48" t="e">
        <f t="shared" si="2"/>
        <v>#REF!</v>
      </c>
      <c r="L19" s="64">
        <v>4</v>
      </c>
      <c r="M19" s="51" t="e">
        <f>K19*L19</f>
        <v>#REF!</v>
      </c>
    </row>
    <row r="20" spans="1:13" ht="15.75">
      <c r="A20" s="7">
        <v>13</v>
      </c>
      <c r="B20" s="33" t="str">
        <f>'Таб 2'!B17</f>
        <v>Краситель для морфологии</v>
      </c>
      <c r="C20" s="56">
        <v>4125</v>
      </c>
      <c r="D20" s="48" t="e">
        <f>'Таб 2'!#REF!</f>
        <v>#REF!</v>
      </c>
      <c r="E20" s="48" t="e">
        <f>'Таб 2'!#REF!</f>
        <v>#REF!</v>
      </c>
      <c r="F20" s="48" t="e">
        <f>'Таб 2'!#REF!</f>
        <v>#REF!</v>
      </c>
      <c r="G20" s="48" t="e">
        <f t="shared" si="0"/>
        <v>#REF!</v>
      </c>
      <c r="H20" s="59">
        <v>0</v>
      </c>
      <c r="I20" s="49">
        <v>1.0405</v>
      </c>
      <c r="J20" s="50"/>
      <c r="K20" s="48" t="e">
        <f aca="true" t="shared" si="4" ref="K20:K83">MIN(G20,J20)</f>
        <v>#REF!</v>
      </c>
      <c r="L20" s="64">
        <v>11</v>
      </c>
      <c r="M20" s="51" t="e">
        <f t="shared" si="3"/>
        <v>#REF!</v>
      </c>
    </row>
    <row r="21" spans="1:13" ht="15.75">
      <c r="A21" s="7">
        <v>14</v>
      </c>
      <c r="B21" s="33" t="str">
        <f>'Таб 2'!B18</f>
        <v>Лезвия микротомные</v>
      </c>
      <c r="C21" s="56">
        <v>20460</v>
      </c>
      <c r="D21" s="48" t="e">
        <f>'Таб 2'!#REF!</f>
        <v>#REF!</v>
      </c>
      <c r="E21" s="48" t="e">
        <f>'Таб 2'!#REF!</f>
        <v>#REF!</v>
      </c>
      <c r="F21" s="48" t="e">
        <f>'Таб 2'!#REF!</f>
        <v>#REF!</v>
      </c>
      <c r="G21" s="48" t="e">
        <f t="shared" si="0"/>
        <v>#REF!</v>
      </c>
      <c r="H21" s="58">
        <v>13959</v>
      </c>
      <c r="I21" s="49">
        <v>1.0405</v>
      </c>
      <c r="J21" s="50">
        <f t="shared" si="1"/>
        <v>14524.34</v>
      </c>
      <c r="K21" s="48" t="e">
        <f t="shared" si="4"/>
        <v>#REF!</v>
      </c>
      <c r="L21" s="64">
        <v>6</v>
      </c>
      <c r="M21" s="51" t="e">
        <f t="shared" si="3"/>
        <v>#REF!</v>
      </c>
    </row>
    <row r="22" spans="1:13" ht="15.75">
      <c r="A22" s="7">
        <v>15</v>
      </c>
      <c r="B22" s="33" t="str">
        <f>'Таб 2'!B19</f>
        <v>О-ксилол</v>
      </c>
      <c r="C22" s="56">
        <v>577.5</v>
      </c>
      <c r="D22" s="48" t="e">
        <f>'Таб 2'!#REF!</f>
        <v>#REF!</v>
      </c>
      <c r="E22" s="48" t="e">
        <f>'Таб 2'!#REF!</f>
        <v>#REF!</v>
      </c>
      <c r="F22" s="48" t="e">
        <f>'Таб 2'!#REF!</f>
        <v>#REF!</v>
      </c>
      <c r="G22" s="48" t="e">
        <f t="shared" si="0"/>
        <v>#REF!</v>
      </c>
      <c r="H22" s="58">
        <v>505</v>
      </c>
      <c r="I22" s="49">
        <v>1.0405</v>
      </c>
      <c r="J22" s="50">
        <f t="shared" si="1"/>
        <v>525.45</v>
      </c>
      <c r="K22" s="48" t="e">
        <f t="shared" si="4"/>
        <v>#REF!</v>
      </c>
      <c r="L22" s="64">
        <v>140.4</v>
      </c>
      <c r="M22" s="51" t="e">
        <f t="shared" si="3"/>
        <v>#REF!</v>
      </c>
    </row>
    <row r="23" spans="1:13" ht="15.75">
      <c r="A23" s="7">
        <v>16</v>
      </c>
      <c r="B23" s="33" t="str">
        <f>'Таб 2'!B20</f>
        <v>Парафин для гистологических работ</v>
      </c>
      <c r="C23" s="56">
        <v>5775</v>
      </c>
      <c r="D23" s="48" t="e">
        <f>'Таб 2'!#REF!</f>
        <v>#REF!</v>
      </c>
      <c r="E23" s="48" t="e">
        <f>'Таб 2'!#REF!</f>
        <v>#REF!</v>
      </c>
      <c r="F23" s="48" t="e">
        <f>'Таб 2'!#REF!</f>
        <v>#REF!</v>
      </c>
      <c r="G23" s="48" t="e">
        <f t="shared" si="0"/>
        <v>#REF!</v>
      </c>
      <c r="H23" s="58">
        <v>5098.5</v>
      </c>
      <c r="I23" s="49">
        <v>1.0405</v>
      </c>
      <c r="J23" s="50">
        <f t="shared" si="1"/>
        <v>5304.99</v>
      </c>
      <c r="K23" s="48" t="e">
        <f t="shared" si="4"/>
        <v>#REF!</v>
      </c>
      <c r="L23" s="64">
        <v>24</v>
      </c>
      <c r="M23" s="51" t="e">
        <f t="shared" si="3"/>
        <v>#REF!</v>
      </c>
    </row>
    <row r="24" spans="1:13" ht="15.75">
      <c r="A24" s="7">
        <v>17</v>
      </c>
      <c r="B24" s="33" t="str">
        <f>'Таб 2'!B21</f>
        <v>Прокладки к биопсийным кассетам</v>
      </c>
      <c r="C24" s="56">
        <v>5791.5</v>
      </c>
      <c r="D24" s="48" t="e">
        <f>'Таб 2'!#REF!</f>
        <v>#REF!</v>
      </c>
      <c r="E24" s="48" t="e">
        <f>'Таб 2'!#REF!</f>
        <v>#REF!</v>
      </c>
      <c r="F24" s="48" t="e">
        <f>'Таб 2'!#REF!</f>
        <v>#REF!</v>
      </c>
      <c r="G24" s="48" t="e">
        <f t="shared" si="0"/>
        <v>#REF!</v>
      </c>
      <c r="H24" s="58">
        <v>5200.95</v>
      </c>
      <c r="I24" s="49">
        <v>1.0405</v>
      </c>
      <c r="J24" s="50">
        <f t="shared" si="1"/>
        <v>5411.59</v>
      </c>
      <c r="K24" s="48" t="e">
        <f t="shared" si="4"/>
        <v>#REF!</v>
      </c>
      <c r="L24" s="64">
        <v>1</v>
      </c>
      <c r="M24" s="51" t="e">
        <f t="shared" si="3"/>
        <v>#REF!</v>
      </c>
    </row>
    <row r="25" spans="1:13" ht="15.75">
      <c r="A25" s="7">
        <v>18</v>
      </c>
      <c r="B25" s="33" t="str">
        <f>'Таб 2'!B22</f>
        <v>Стекло покровное</v>
      </c>
      <c r="C25" s="56">
        <v>778.8</v>
      </c>
      <c r="D25" s="48" t="e">
        <f>'Таб 2'!#REF!</f>
        <v>#REF!</v>
      </c>
      <c r="E25" s="48" t="e">
        <f>'Таб 2'!#REF!</f>
        <v>#REF!</v>
      </c>
      <c r="F25" s="48" t="e">
        <f>'Таб 2'!#REF!</f>
        <v>#REF!</v>
      </c>
      <c r="G25" s="48" t="e">
        <f t="shared" si="0"/>
        <v>#REF!</v>
      </c>
      <c r="H25" s="58">
        <v>495</v>
      </c>
      <c r="I25" s="49">
        <v>1.0405</v>
      </c>
      <c r="J25" s="50">
        <f t="shared" si="1"/>
        <v>515.05</v>
      </c>
      <c r="K25" s="48" t="e">
        <f t="shared" si="4"/>
        <v>#REF!</v>
      </c>
      <c r="L25" s="64">
        <v>16</v>
      </c>
      <c r="M25" s="51" t="e">
        <f t="shared" si="3"/>
        <v>#REF!</v>
      </c>
    </row>
    <row r="26" spans="1:13" ht="15.75">
      <c r="A26" s="7">
        <v>19</v>
      </c>
      <c r="B26" s="33" t="str">
        <f>'Таб 2'!B23</f>
        <v>Стекло предметное</v>
      </c>
      <c r="C26" s="56">
        <v>3.35</v>
      </c>
      <c r="D26" s="48" t="e">
        <f>'Таб 2'!#REF!</f>
        <v>#REF!</v>
      </c>
      <c r="E26" s="48" t="e">
        <f>'Таб 2'!#REF!</f>
        <v>#REF!</v>
      </c>
      <c r="F26" s="48" t="e">
        <f>'Таб 2'!#REF!</f>
        <v>#REF!</v>
      </c>
      <c r="G26" s="48" t="e">
        <f t="shared" si="0"/>
        <v>#REF!</v>
      </c>
      <c r="H26" s="58">
        <v>1.98</v>
      </c>
      <c r="I26" s="49">
        <v>1.0405</v>
      </c>
      <c r="J26" s="50">
        <f t="shared" si="1"/>
        <v>2.06</v>
      </c>
      <c r="K26" s="48" t="e">
        <f t="shared" si="4"/>
        <v>#REF!</v>
      </c>
      <c r="L26" s="64">
        <v>26640</v>
      </c>
      <c r="M26" s="51" t="e">
        <f t="shared" si="3"/>
        <v>#REF!</v>
      </c>
    </row>
    <row r="27" spans="1:13" ht="15.75">
      <c r="A27" s="7">
        <v>20</v>
      </c>
      <c r="B27" s="33" t="str">
        <f>'Таб 2'!B24</f>
        <v>Фиксатор для гистологических работ</v>
      </c>
      <c r="C27" s="56">
        <v>495</v>
      </c>
      <c r="D27" s="48" t="e">
        <f>'Таб 2'!#REF!</f>
        <v>#REF!</v>
      </c>
      <c r="E27" s="48" t="e">
        <f>'Таб 2'!#REF!</f>
        <v>#REF!</v>
      </c>
      <c r="F27" s="48" t="e">
        <f>'Таб 2'!#REF!</f>
        <v>#REF!</v>
      </c>
      <c r="G27" s="48" t="e">
        <f t="shared" si="0"/>
        <v>#REF!</v>
      </c>
      <c r="H27" s="58">
        <v>432.3</v>
      </c>
      <c r="I27" s="49">
        <v>1.0405</v>
      </c>
      <c r="J27" s="50">
        <f t="shared" si="1"/>
        <v>449.81</v>
      </c>
      <c r="K27" s="48" t="e">
        <f t="shared" si="4"/>
        <v>#REF!</v>
      </c>
      <c r="L27" s="64">
        <v>250</v>
      </c>
      <c r="M27" s="51" t="e">
        <f t="shared" si="3"/>
        <v>#REF!</v>
      </c>
    </row>
    <row r="28" spans="1:13" ht="15.75">
      <c r="A28" s="7">
        <v>21</v>
      </c>
      <c r="B28" s="33" t="str">
        <f>'Таб 2'!B25</f>
        <v>Гематологический контроль</v>
      </c>
      <c r="C28" s="56">
        <v>3500</v>
      </c>
      <c r="D28" s="48" t="e">
        <f>'Таб 2'!#REF!</f>
        <v>#REF!</v>
      </c>
      <c r="E28" s="48" t="e">
        <f>'Таб 2'!#REF!</f>
        <v>#REF!</v>
      </c>
      <c r="F28" s="48" t="e">
        <f>'Таб 2'!#REF!</f>
        <v>#REF!</v>
      </c>
      <c r="G28" s="48" t="e">
        <f t="shared" si="0"/>
        <v>#REF!</v>
      </c>
      <c r="H28" s="58">
        <v>3200</v>
      </c>
      <c r="I28" s="49">
        <v>1.0405</v>
      </c>
      <c r="J28" s="50">
        <f t="shared" si="1"/>
        <v>3329.6</v>
      </c>
      <c r="K28" s="48" t="e">
        <f t="shared" si="4"/>
        <v>#REF!</v>
      </c>
      <c r="L28" s="64">
        <v>16</v>
      </c>
      <c r="M28" s="51" t="e">
        <f t="shared" si="3"/>
        <v>#REF!</v>
      </c>
    </row>
    <row r="29" spans="1:13" ht="15.75">
      <c r="A29" s="7">
        <v>22</v>
      </c>
      <c r="B29" s="33" t="str">
        <f>'Таб 2'!B26</f>
        <v>Гематологический контроль</v>
      </c>
      <c r="C29" s="56">
        <v>3500</v>
      </c>
      <c r="D29" s="48" t="e">
        <f>'Таб 2'!#REF!</f>
        <v>#REF!</v>
      </c>
      <c r="E29" s="48" t="e">
        <f>'Таб 2'!#REF!</f>
        <v>#REF!</v>
      </c>
      <c r="F29" s="48" t="e">
        <f>'Таб 2'!#REF!</f>
        <v>#REF!</v>
      </c>
      <c r="G29" s="48" t="e">
        <f t="shared" si="0"/>
        <v>#REF!</v>
      </c>
      <c r="H29" s="58">
        <v>3200</v>
      </c>
      <c r="I29" s="49">
        <v>1.0405</v>
      </c>
      <c r="J29" s="50">
        <f t="shared" si="1"/>
        <v>3329.6</v>
      </c>
      <c r="K29" s="48" t="e">
        <f t="shared" si="4"/>
        <v>#REF!</v>
      </c>
      <c r="L29" s="64">
        <v>16</v>
      </c>
      <c r="M29" s="51" t="e">
        <f t="shared" si="3"/>
        <v>#REF!</v>
      </c>
    </row>
    <row r="30" spans="1:13" ht="15.75">
      <c r="A30" s="7">
        <v>23</v>
      </c>
      <c r="B30" s="33" t="str">
        <f>'Таб 2'!B27</f>
        <v>Гематологический контроль</v>
      </c>
      <c r="C30" s="56">
        <v>3500</v>
      </c>
      <c r="D30" s="48" t="e">
        <f>'Таб 2'!#REF!</f>
        <v>#REF!</v>
      </c>
      <c r="E30" s="48" t="e">
        <f>'Таб 2'!#REF!</f>
        <v>#REF!</v>
      </c>
      <c r="F30" s="48" t="e">
        <f>'Таб 2'!#REF!</f>
        <v>#REF!</v>
      </c>
      <c r="G30" s="48" t="e">
        <f t="shared" si="0"/>
        <v>#REF!</v>
      </c>
      <c r="H30" s="58">
        <v>3200</v>
      </c>
      <c r="I30" s="49">
        <v>1.0405</v>
      </c>
      <c r="J30" s="50">
        <f t="shared" si="1"/>
        <v>3329.6</v>
      </c>
      <c r="K30" s="48" t="e">
        <f t="shared" si="4"/>
        <v>#REF!</v>
      </c>
      <c r="L30" s="64">
        <v>17</v>
      </c>
      <c r="M30" s="51" t="e">
        <f t="shared" si="3"/>
        <v>#REF!</v>
      </c>
    </row>
    <row r="31" spans="1:13" ht="15.75">
      <c r="A31" s="7">
        <v>24</v>
      </c>
      <c r="B31" s="33" t="str">
        <f>'Таб 2'!B28</f>
        <v>Контрольная сыворотка</v>
      </c>
      <c r="C31" s="56">
        <v>15345</v>
      </c>
      <c r="D31" s="48" t="e">
        <f>'Таб 2'!#REF!</f>
        <v>#REF!</v>
      </c>
      <c r="E31" s="48" t="e">
        <f>'Таб 2'!#REF!</f>
        <v>#REF!</v>
      </c>
      <c r="F31" s="48" t="e">
        <f>'Таб 2'!#REF!</f>
        <v>#REF!</v>
      </c>
      <c r="G31" s="48" t="e">
        <f t="shared" si="0"/>
        <v>#REF!</v>
      </c>
      <c r="H31" s="58">
        <v>11055</v>
      </c>
      <c r="I31" s="49">
        <v>1.0405</v>
      </c>
      <c r="J31" s="50">
        <f t="shared" si="1"/>
        <v>11502.73</v>
      </c>
      <c r="K31" s="48" t="e">
        <f t="shared" si="4"/>
        <v>#REF!</v>
      </c>
      <c r="L31" s="64">
        <v>2</v>
      </c>
      <c r="M31" s="51" t="e">
        <f t="shared" si="3"/>
        <v>#REF!</v>
      </c>
    </row>
    <row r="32" spans="1:13" ht="15.75">
      <c r="A32" s="7">
        <v>25</v>
      </c>
      <c r="B32" s="33" t="str">
        <f>'Таб 2'!B29</f>
        <v>Контрольная сыворотка</v>
      </c>
      <c r="C32" s="56">
        <v>16995</v>
      </c>
      <c r="D32" s="48" t="e">
        <f>'Таб 2'!#REF!</f>
        <v>#REF!</v>
      </c>
      <c r="E32" s="48" t="e">
        <f>'Таб 2'!#REF!</f>
        <v>#REF!</v>
      </c>
      <c r="F32" s="48" t="e">
        <f>'Таб 2'!#REF!</f>
        <v>#REF!</v>
      </c>
      <c r="G32" s="48" t="e">
        <f t="shared" si="0"/>
        <v>#REF!</v>
      </c>
      <c r="H32" s="58">
        <v>12200</v>
      </c>
      <c r="I32" s="49">
        <v>1.0405</v>
      </c>
      <c r="J32" s="50">
        <f t="shared" si="1"/>
        <v>12694.1</v>
      </c>
      <c r="K32" s="48" t="e">
        <f t="shared" si="4"/>
        <v>#REF!</v>
      </c>
      <c r="L32" s="64">
        <v>2</v>
      </c>
      <c r="M32" s="51" t="e">
        <f t="shared" si="3"/>
        <v>#REF!</v>
      </c>
    </row>
    <row r="33" spans="1:13" ht="15.75">
      <c r="A33" s="7">
        <v>26</v>
      </c>
      <c r="B33" s="33" t="str">
        <f>'Таб 2'!B30</f>
        <v>Калибровочная плазма</v>
      </c>
      <c r="C33" s="56">
        <v>4158</v>
      </c>
      <c r="D33" s="48" t="e">
        <f>'Таб 2'!#REF!</f>
        <v>#REF!</v>
      </c>
      <c r="E33" s="48" t="e">
        <f>'Таб 2'!#REF!</f>
        <v>#REF!</v>
      </c>
      <c r="F33" s="48" t="e">
        <f>'Таб 2'!#REF!</f>
        <v>#REF!</v>
      </c>
      <c r="G33" s="48" t="e">
        <f t="shared" si="0"/>
        <v>#REF!</v>
      </c>
      <c r="H33" s="58">
        <v>3688.1</v>
      </c>
      <c r="I33" s="49">
        <v>1.0405</v>
      </c>
      <c r="J33" s="50">
        <f t="shared" si="1"/>
        <v>3837.47</v>
      </c>
      <c r="K33" s="48" t="e">
        <f t="shared" si="4"/>
        <v>#REF!</v>
      </c>
      <c r="L33" s="64">
        <v>3</v>
      </c>
      <c r="M33" s="51" t="e">
        <f t="shared" si="3"/>
        <v>#REF!</v>
      </c>
    </row>
    <row r="34" spans="1:13" ht="15.75">
      <c r="A34" s="7">
        <v>27</v>
      </c>
      <c r="B34" s="33" t="str">
        <f>'Таб 2'!B31</f>
        <v>Контрольная плазма</v>
      </c>
      <c r="C34" s="56">
        <v>891</v>
      </c>
      <c r="D34" s="48" t="e">
        <f>'Таб 2'!#REF!</f>
        <v>#REF!</v>
      </c>
      <c r="E34" s="48" t="e">
        <f>'Таб 2'!#REF!</f>
        <v>#REF!</v>
      </c>
      <c r="F34" s="48" t="e">
        <f>'Таб 2'!#REF!</f>
        <v>#REF!</v>
      </c>
      <c r="G34" s="48" t="e">
        <f t="shared" si="0"/>
        <v>#REF!</v>
      </c>
      <c r="H34" s="58">
        <v>808.5</v>
      </c>
      <c r="I34" s="49">
        <v>1.0405</v>
      </c>
      <c r="J34" s="50">
        <f t="shared" si="1"/>
        <v>841.24</v>
      </c>
      <c r="K34" s="48" t="e">
        <f t="shared" si="4"/>
        <v>#REF!</v>
      </c>
      <c r="L34" s="64">
        <v>117</v>
      </c>
      <c r="M34" s="51" t="e">
        <f t="shared" si="3"/>
        <v>#REF!</v>
      </c>
    </row>
    <row r="35" spans="1:13" ht="15.75">
      <c r="A35" s="7">
        <v>28</v>
      </c>
      <c r="B35" s="33" t="str">
        <f>'Таб 2'!B32</f>
        <v>Контрольная плазма</v>
      </c>
      <c r="C35" s="56">
        <v>891</v>
      </c>
      <c r="D35" s="48" t="e">
        <f>'Таб 2'!#REF!</f>
        <v>#REF!</v>
      </c>
      <c r="E35" s="48" t="e">
        <f>'Таб 2'!#REF!</f>
        <v>#REF!</v>
      </c>
      <c r="F35" s="48" t="e">
        <f>'Таб 2'!#REF!</f>
        <v>#REF!</v>
      </c>
      <c r="G35" s="48" t="e">
        <f t="shared" si="0"/>
        <v>#REF!</v>
      </c>
      <c r="H35" s="58">
        <v>808.5</v>
      </c>
      <c r="I35" s="49">
        <v>1.0405</v>
      </c>
      <c r="J35" s="50">
        <f t="shared" si="1"/>
        <v>841.24</v>
      </c>
      <c r="K35" s="48" t="e">
        <f t="shared" si="4"/>
        <v>#REF!</v>
      </c>
      <c r="L35" s="64">
        <v>117</v>
      </c>
      <c r="M35" s="51" t="e">
        <f t="shared" si="3"/>
        <v>#REF!</v>
      </c>
    </row>
    <row r="36" spans="1:13" ht="30">
      <c r="A36" s="7">
        <v>29</v>
      </c>
      <c r="B36" s="33" t="str">
        <f>'Таб 2'!B33</f>
        <v>Набор для определения активированного парциального тромбопластинового времени</v>
      </c>
      <c r="C36" s="56">
        <v>3762</v>
      </c>
      <c r="D36" s="48" t="e">
        <f>'Таб 2'!#REF!</f>
        <v>#REF!</v>
      </c>
      <c r="E36" s="48" t="e">
        <f>'Таб 2'!#REF!</f>
        <v>#REF!</v>
      </c>
      <c r="F36" s="48" t="e">
        <f>'Таб 2'!#REF!</f>
        <v>#REF!</v>
      </c>
      <c r="G36" s="48" t="e">
        <f t="shared" si="0"/>
        <v>#REF!</v>
      </c>
      <c r="H36" s="58">
        <v>3370</v>
      </c>
      <c r="I36" s="49">
        <v>1.0405</v>
      </c>
      <c r="J36" s="50">
        <f t="shared" si="1"/>
        <v>3506.49</v>
      </c>
      <c r="K36" s="48" t="e">
        <f t="shared" si="4"/>
        <v>#REF!</v>
      </c>
      <c r="L36" s="64">
        <v>24</v>
      </c>
      <c r="M36" s="51" t="e">
        <f t="shared" si="3"/>
        <v>#REF!</v>
      </c>
    </row>
    <row r="37" spans="1:13" ht="30">
      <c r="A37" s="7">
        <v>30</v>
      </c>
      <c r="B37" s="33" t="str">
        <f>'Таб 2'!B34</f>
        <v>Набор реагентов для определения гемоглобина в крови гемоглобинцианидным методом</v>
      </c>
      <c r="C37" s="56">
        <v>330</v>
      </c>
      <c r="D37" s="48" t="e">
        <f>'Таб 2'!#REF!</f>
        <v>#REF!</v>
      </c>
      <c r="E37" s="48" t="e">
        <f>'Таб 2'!#REF!</f>
        <v>#REF!</v>
      </c>
      <c r="F37" s="48" t="e">
        <f>'Таб 2'!#REF!</f>
        <v>#REF!</v>
      </c>
      <c r="G37" s="48" t="e">
        <f t="shared" si="0"/>
        <v>#REF!</v>
      </c>
      <c r="H37" s="58">
        <v>0</v>
      </c>
      <c r="I37" s="49">
        <v>1.0405</v>
      </c>
      <c r="J37" s="50"/>
      <c r="K37" s="48" t="e">
        <f t="shared" si="4"/>
        <v>#REF!</v>
      </c>
      <c r="L37" s="64">
        <v>2</v>
      </c>
      <c r="M37" s="51" t="e">
        <f t="shared" si="3"/>
        <v>#REF!</v>
      </c>
    </row>
    <row r="38" spans="1:13" ht="15.75">
      <c r="A38" s="7">
        <v>31</v>
      </c>
      <c r="B38" s="33" t="str">
        <f>'Таб 2'!B35</f>
        <v>Набор реагентов</v>
      </c>
      <c r="C38" s="56">
        <v>3300</v>
      </c>
      <c r="D38" s="48" t="e">
        <f>'Таб 2'!#REF!</f>
        <v>#REF!</v>
      </c>
      <c r="E38" s="48" t="e">
        <f>'Таб 2'!#REF!</f>
        <v>#REF!</v>
      </c>
      <c r="F38" s="48" t="e">
        <f>'Таб 2'!#REF!</f>
        <v>#REF!</v>
      </c>
      <c r="G38" s="48" t="e">
        <f t="shared" si="0"/>
        <v>#REF!</v>
      </c>
      <c r="H38" s="60">
        <v>2235</v>
      </c>
      <c r="I38" s="49">
        <v>1.0405</v>
      </c>
      <c r="J38" s="50">
        <f t="shared" si="1"/>
        <v>2325.52</v>
      </c>
      <c r="K38" s="48" t="e">
        <f t="shared" si="4"/>
        <v>#REF!</v>
      </c>
      <c r="L38" s="64">
        <v>1</v>
      </c>
      <c r="M38" s="51" t="e">
        <f t="shared" si="3"/>
        <v>#REF!</v>
      </c>
    </row>
    <row r="39" spans="1:13" ht="15.75">
      <c r="A39" s="7">
        <v>32</v>
      </c>
      <c r="B39" s="33" t="str">
        <f>'Таб 2'!B36</f>
        <v>Держатель для вакуумных систем</v>
      </c>
      <c r="C39" s="56">
        <v>4.95</v>
      </c>
      <c r="D39" s="48" t="e">
        <f>'Таб 2'!#REF!</f>
        <v>#REF!</v>
      </c>
      <c r="E39" s="48" t="e">
        <f>'Таб 2'!#REF!</f>
        <v>#REF!</v>
      </c>
      <c r="F39" s="48" t="e">
        <f>'Таб 2'!#REF!</f>
        <v>#REF!</v>
      </c>
      <c r="G39" s="48" t="e">
        <f t="shared" si="0"/>
        <v>#REF!</v>
      </c>
      <c r="H39" s="61">
        <v>4</v>
      </c>
      <c r="I39" s="49">
        <v>1.0405</v>
      </c>
      <c r="J39" s="50">
        <f t="shared" si="1"/>
        <v>4.16</v>
      </c>
      <c r="K39" s="48" t="e">
        <f t="shared" si="4"/>
        <v>#REF!</v>
      </c>
      <c r="L39" s="64">
        <v>500</v>
      </c>
      <c r="M39" s="51" t="e">
        <f t="shared" si="3"/>
        <v>#REF!</v>
      </c>
    </row>
    <row r="40" spans="1:13" ht="15.75">
      <c r="A40" s="7">
        <v>33</v>
      </c>
      <c r="B40" s="33" t="str">
        <f>'Таб 2'!B37</f>
        <v>Зонд медицинский</v>
      </c>
      <c r="C40" s="56">
        <v>14.85</v>
      </c>
      <c r="D40" s="48" t="e">
        <f>'Таб 2'!#REF!</f>
        <v>#REF!</v>
      </c>
      <c r="E40" s="48" t="e">
        <f>'Таб 2'!#REF!</f>
        <v>#REF!</v>
      </c>
      <c r="F40" s="48" t="e">
        <f>'Таб 2'!#REF!</f>
        <v>#REF!</v>
      </c>
      <c r="G40" s="48" t="e">
        <f t="shared" si="0"/>
        <v>#REF!</v>
      </c>
      <c r="H40" s="61">
        <v>0</v>
      </c>
      <c r="I40" s="49">
        <v>1.0405</v>
      </c>
      <c r="J40" s="50"/>
      <c r="K40" s="48" t="e">
        <f t="shared" si="4"/>
        <v>#REF!</v>
      </c>
      <c r="L40" s="64">
        <v>10000</v>
      </c>
      <c r="M40" s="51" t="e">
        <f t="shared" si="3"/>
        <v>#REF!</v>
      </c>
    </row>
    <row r="41" spans="1:13" ht="15.75">
      <c r="A41" s="7">
        <v>34</v>
      </c>
      <c r="B41" s="33" t="str">
        <f>'Таб 2'!B38</f>
        <v>Игла двусторонняя</v>
      </c>
      <c r="C41" s="56">
        <v>10</v>
      </c>
      <c r="D41" s="48" t="e">
        <f>'Таб 2'!#REF!</f>
        <v>#REF!</v>
      </c>
      <c r="E41" s="48" t="e">
        <f>'Таб 2'!#REF!</f>
        <v>#REF!</v>
      </c>
      <c r="F41" s="48" t="e">
        <f>'Таб 2'!#REF!</f>
        <v>#REF!</v>
      </c>
      <c r="G41" s="48" t="e">
        <f t="shared" si="0"/>
        <v>#REF!</v>
      </c>
      <c r="H41" s="58">
        <v>10</v>
      </c>
      <c r="I41" s="49">
        <v>1.0405</v>
      </c>
      <c r="J41" s="50">
        <f t="shared" si="1"/>
        <v>10.41</v>
      </c>
      <c r="K41" s="48" t="e">
        <f t="shared" si="4"/>
        <v>#REF!</v>
      </c>
      <c r="L41" s="64">
        <v>15000</v>
      </c>
      <c r="M41" s="51" t="e">
        <f t="shared" si="3"/>
        <v>#REF!</v>
      </c>
    </row>
    <row r="42" spans="1:13" ht="15.75">
      <c r="A42" s="7">
        <v>35</v>
      </c>
      <c r="B42" s="33" t="str">
        <f>'Таб 2'!B39</f>
        <v>Игла двусторонняя</v>
      </c>
      <c r="C42" s="56">
        <v>8.5</v>
      </c>
      <c r="D42" s="48" t="e">
        <f>'Таб 2'!#REF!</f>
        <v>#REF!</v>
      </c>
      <c r="E42" s="48" t="e">
        <f>'Таб 2'!#REF!</f>
        <v>#REF!</v>
      </c>
      <c r="F42" s="48" t="e">
        <f>'Таб 2'!#REF!</f>
        <v>#REF!</v>
      </c>
      <c r="G42" s="48" t="e">
        <f t="shared" si="0"/>
        <v>#REF!</v>
      </c>
      <c r="H42" s="59">
        <v>0</v>
      </c>
      <c r="I42" s="49">
        <v>1.0405</v>
      </c>
      <c r="J42" s="50"/>
      <c r="K42" s="48" t="e">
        <f t="shared" si="4"/>
        <v>#REF!</v>
      </c>
      <c r="L42" s="64">
        <v>15000</v>
      </c>
      <c r="M42" s="51" t="e">
        <f t="shared" si="3"/>
        <v>#REF!</v>
      </c>
    </row>
    <row r="43" spans="1:13" ht="15.75">
      <c r="A43" s="7">
        <v>36</v>
      </c>
      <c r="B43" s="33" t="str">
        <f>'Таб 2'!B40</f>
        <v>Игла двусторонняя</v>
      </c>
      <c r="C43" s="56">
        <v>12.72</v>
      </c>
      <c r="D43" s="48" t="e">
        <f>'Таб 2'!#REF!</f>
        <v>#REF!</v>
      </c>
      <c r="E43" s="48" t="e">
        <f>'Таб 2'!#REF!</f>
        <v>#REF!</v>
      </c>
      <c r="F43" s="48" t="e">
        <f>'Таб 2'!#REF!</f>
        <v>#REF!</v>
      </c>
      <c r="G43" s="48" t="e">
        <f t="shared" si="0"/>
        <v>#REF!</v>
      </c>
      <c r="H43" s="59">
        <v>0</v>
      </c>
      <c r="I43" s="49">
        <v>1.0405</v>
      </c>
      <c r="J43" s="50"/>
      <c r="K43" s="48" t="e">
        <f t="shared" si="4"/>
        <v>#REF!</v>
      </c>
      <c r="L43" s="64">
        <v>500</v>
      </c>
      <c r="M43" s="51" t="e">
        <f t="shared" si="3"/>
        <v>#REF!</v>
      </c>
    </row>
    <row r="44" spans="1:13" ht="15.75">
      <c r="A44" s="7">
        <v>37</v>
      </c>
      <c r="B44" s="33" t="str">
        <f>'Таб 2'!B41</f>
        <v>Калибратор</v>
      </c>
      <c r="C44" s="56">
        <v>8976</v>
      </c>
      <c r="D44" s="48" t="e">
        <f>'Таб 2'!#REF!</f>
        <v>#REF!</v>
      </c>
      <c r="E44" s="48" t="e">
        <f>'Таб 2'!#REF!</f>
        <v>#REF!</v>
      </c>
      <c r="F44" s="48" t="e">
        <f>'Таб 2'!#REF!</f>
        <v>#REF!</v>
      </c>
      <c r="G44" s="48" t="e">
        <f t="shared" si="0"/>
        <v>#REF!</v>
      </c>
      <c r="H44" s="58">
        <v>7986</v>
      </c>
      <c r="I44" s="49">
        <v>1.0405</v>
      </c>
      <c r="J44" s="50">
        <f t="shared" si="1"/>
        <v>8309.43</v>
      </c>
      <c r="K44" s="48" t="e">
        <f t="shared" si="4"/>
        <v>#REF!</v>
      </c>
      <c r="L44" s="64">
        <v>10</v>
      </c>
      <c r="M44" s="51" t="e">
        <f t="shared" si="3"/>
        <v>#REF!</v>
      </c>
    </row>
    <row r="45" spans="1:13" ht="15.75">
      <c r="A45" s="7">
        <v>38</v>
      </c>
      <c r="B45" s="33" t="str">
        <f>'Таб 2'!B42</f>
        <v>Контрольные растворы</v>
      </c>
      <c r="C45" s="56">
        <v>4207.5</v>
      </c>
      <c r="D45" s="48" t="e">
        <f>'Таб 2'!#REF!</f>
        <v>#REF!</v>
      </c>
      <c r="E45" s="48" t="e">
        <f>'Таб 2'!#REF!</f>
        <v>#REF!</v>
      </c>
      <c r="F45" s="48" t="e">
        <f>'Таб 2'!#REF!</f>
        <v>#REF!</v>
      </c>
      <c r="G45" s="48" t="e">
        <f t="shared" si="0"/>
        <v>#REF!</v>
      </c>
      <c r="H45" s="58">
        <v>3641.55</v>
      </c>
      <c r="I45" s="49">
        <v>1.0405</v>
      </c>
      <c r="J45" s="50">
        <f t="shared" si="1"/>
        <v>3789.03</v>
      </c>
      <c r="K45" s="48" t="e">
        <f t="shared" si="4"/>
        <v>#REF!</v>
      </c>
      <c r="L45" s="64">
        <v>2</v>
      </c>
      <c r="M45" s="51" t="e">
        <f t="shared" si="3"/>
        <v>#REF!</v>
      </c>
    </row>
    <row r="46" spans="1:13" ht="15.75">
      <c r="A46" s="7">
        <v>39</v>
      </c>
      <c r="B46" s="33" t="str">
        <f>'Таб 2'!B43</f>
        <v>Кондиционер</v>
      </c>
      <c r="C46" s="56">
        <v>920.29</v>
      </c>
      <c r="D46" s="48" t="e">
        <f>'Таб 2'!#REF!</f>
        <v>#REF!</v>
      </c>
      <c r="E46" s="48" t="e">
        <f>'Таб 2'!#REF!</f>
        <v>#REF!</v>
      </c>
      <c r="F46" s="48" t="e">
        <f>'Таб 2'!#REF!</f>
        <v>#REF!</v>
      </c>
      <c r="G46" s="48" t="e">
        <f t="shared" si="0"/>
        <v>#REF!</v>
      </c>
      <c r="H46" s="58">
        <v>910</v>
      </c>
      <c r="I46" s="49">
        <v>1.0405</v>
      </c>
      <c r="J46" s="50">
        <f t="shared" si="1"/>
        <v>946.86</v>
      </c>
      <c r="K46" s="48" t="e">
        <f t="shared" si="4"/>
        <v>#REF!</v>
      </c>
      <c r="L46" s="64">
        <v>5</v>
      </c>
      <c r="M46" s="51" t="e">
        <f t="shared" si="3"/>
        <v>#REF!</v>
      </c>
    </row>
    <row r="47" spans="1:13" ht="15.75">
      <c r="A47" s="7">
        <v>40</v>
      </c>
      <c r="B47" s="33" t="str">
        <f>'Таб 2'!B44</f>
        <v>Калибратор</v>
      </c>
      <c r="C47" s="56">
        <v>1963.5</v>
      </c>
      <c r="D47" s="48" t="e">
        <f>'Таб 2'!#REF!</f>
        <v>#REF!</v>
      </c>
      <c r="E47" s="48" t="e">
        <f>'Таб 2'!#REF!</f>
        <v>#REF!</v>
      </c>
      <c r="F47" s="48" t="e">
        <f>'Таб 2'!#REF!</f>
        <v>#REF!</v>
      </c>
      <c r="G47" s="48" t="e">
        <f t="shared" si="0"/>
        <v>#REF!</v>
      </c>
      <c r="H47" s="58">
        <v>1754.5</v>
      </c>
      <c r="I47" s="49">
        <v>1.0405</v>
      </c>
      <c r="J47" s="50">
        <f t="shared" si="1"/>
        <v>1825.56</v>
      </c>
      <c r="K47" s="48" t="e">
        <f t="shared" si="4"/>
        <v>#REF!</v>
      </c>
      <c r="L47" s="64">
        <v>17</v>
      </c>
      <c r="M47" s="51" t="e">
        <f t="shared" si="3"/>
        <v>#REF!</v>
      </c>
    </row>
    <row r="48" spans="1:13" ht="15.75">
      <c r="A48" s="7">
        <v>41</v>
      </c>
      <c r="B48" s="33" t="str">
        <f>'Таб 2'!B45</f>
        <v>Компонент питательных сред</v>
      </c>
      <c r="C48" s="56">
        <v>64.35</v>
      </c>
      <c r="D48" s="48" t="e">
        <f>'Таб 2'!#REF!</f>
        <v>#REF!</v>
      </c>
      <c r="E48" s="48" t="e">
        <f>'Таб 2'!#REF!</f>
        <v>#REF!</v>
      </c>
      <c r="F48" s="48" t="e">
        <f>'Таб 2'!#REF!</f>
        <v>#REF!</v>
      </c>
      <c r="G48" s="48" t="e">
        <f t="shared" si="0"/>
        <v>#REF!</v>
      </c>
      <c r="H48" s="58">
        <v>49.5</v>
      </c>
      <c r="I48" s="49">
        <v>1.0405</v>
      </c>
      <c r="J48" s="50">
        <f t="shared" si="1"/>
        <v>51.5</v>
      </c>
      <c r="K48" s="48" t="e">
        <f t="shared" si="4"/>
        <v>#REF!</v>
      </c>
      <c r="L48" s="64">
        <v>100</v>
      </c>
      <c r="M48" s="51" t="e">
        <f t="shared" si="3"/>
        <v>#REF!</v>
      </c>
    </row>
    <row r="49" spans="1:13" ht="30">
      <c r="A49" s="7">
        <v>42</v>
      </c>
      <c r="B49" s="33" t="str">
        <f>'Таб 2'!B46</f>
        <v>Набор для обнаружения в кале скрытой крови, стеркобилина и билирубина</v>
      </c>
      <c r="C49" s="56">
        <v>3795</v>
      </c>
      <c r="D49" s="48" t="e">
        <f>'Таб 2'!#REF!</f>
        <v>#REF!</v>
      </c>
      <c r="E49" s="48" t="e">
        <f>'Таб 2'!#REF!</f>
        <v>#REF!</v>
      </c>
      <c r="F49" s="48" t="e">
        <f>'Таб 2'!#REF!</f>
        <v>#REF!</v>
      </c>
      <c r="G49" s="48" t="e">
        <f t="shared" si="0"/>
        <v>#REF!</v>
      </c>
      <c r="H49" s="58">
        <v>3448.5</v>
      </c>
      <c r="I49" s="49">
        <v>1.0405</v>
      </c>
      <c r="J49" s="50">
        <f t="shared" si="1"/>
        <v>3588.16</v>
      </c>
      <c r="K49" s="48" t="e">
        <f t="shared" si="4"/>
        <v>#REF!</v>
      </c>
      <c r="L49" s="64">
        <v>3</v>
      </c>
      <c r="M49" s="51" t="e">
        <f t="shared" si="3"/>
        <v>#REF!</v>
      </c>
    </row>
    <row r="50" spans="1:13" ht="15.75">
      <c r="A50" s="7">
        <v>43</v>
      </c>
      <c r="B50" s="33" t="str">
        <f>'Таб 2'!B47</f>
        <v>Набор реагентов</v>
      </c>
      <c r="C50" s="56">
        <v>2392.5</v>
      </c>
      <c r="D50" s="48" t="e">
        <f>'Таб 2'!#REF!</f>
        <v>#REF!</v>
      </c>
      <c r="E50" s="48" t="e">
        <f>'Таб 2'!#REF!</f>
        <v>#REF!</v>
      </c>
      <c r="F50" s="48" t="e">
        <f>'Таб 2'!#REF!</f>
        <v>#REF!</v>
      </c>
      <c r="G50" s="48" t="e">
        <f t="shared" si="0"/>
        <v>#REF!</v>
      </c>
      <c r="H50" s="58">
        <v>2376</v>
      </c>
      <c r="I50" s="49">
        <v>1.0405</v>
      </c>
      <c r="J50" s="50">
        <f t="shared" si="1"/>
        <v>2472.23</v>
      </c>
      <c r="K50" s="48" t="e">
        <f t="shared" si="4"/>
        <v>#REF!</v>
      </c>
      <c r="L50" s="64">
        <v>2</v>
      </c>
      <c r="M50" s="51" t="e">
        <f t="shared" si="3"/>
        <v>#REF!</v>
      </c>
    </row>
    <row r="51" spans="1:13" ht="15.75">
      <c r="A51" s="7">
        <v>44</v>
      </c>
      <c r="B51" s="33" t="str">
        <f>'Таб 2'!B48</f>
        <v>Краситель для гематологических исследований </v>
      </c>
      <c r="C51" s="56">
        <v>841.5</v>
      </c>
      <c r="D51" s="48" t="e">
        <f>'Таб 2'!#REF!</f>
        <v>#REF!</v>
      </c>
      <c r="E51" s="48" t="e">
        <f>'Таб 2'!#REF!</f>
        <v>#REF!</v>
      </c>
      <c r="F51" s="48" t="e">
        <f>'Таб 2'!#REF!</f>
        <v>#REF!</v>
      </c>
      <c r="G51" s="48" t="e">
        <f t="shared" si="0"/>
        <v>#REF!</v>
      </c>
      <c r="H51" s="59">
        <v>957</v>
      </c>
      <c r="I51" s="49">
        <v>1.0405</v>
      </c>
      <c r="J51" s="50">
        <f t="shared" si="1"/>
        <v>995.76</v>
      </c>
      <c r="K51" s="48" t="e">
        <f t="shared" si="4"/>
        <v>#REF!</v>
      </c>
      <c r="L51" s="64">
        <v>16</v>
      </c>
      <c r="M51" s="51" t="e">
        <f t="shared" si="3"/>
        <v>#REF!</v>
      </c>
    </row>
    <row r="52" spans="1:13" ht="15.75">
      <c r="A52" s="7">
        <v>45</v>
      </c>
      <c r="B52" s="33" t="str">
        <f>'Таб 2'!B49</f>
        <v>Краситель для гематологических исследований</v>
      </c>
      <c r="C52" s="56">
        <v>965.25</v>
      </c>
      <c r="D52" s="48" t="e">
        <f>'Таб 2'!#REF!</f>
        <v>#REF!</v>
      </c>
      <c r="E52" s="48" t="e">
        <f>'Таб 2'!#REF!</f>
        <v>#REF!</v>
      </c>
      <c r="F52" s="48" t="e">
        <f>'Таб 2'!#REF!</f>
        <v>#REF!</v>
      </c>
      <c r="G52" s="48" t="e">
        <f t="shared" si="0"/>
        <v>#REF!</v>
      </c>
      <c r="H52" s="58">
        <v>957</v>
      </c>
      <c r="I52" s="49">
        <v>1.0405</v>
      </c>
      <c r="J52" s="50">
        <f t="shared" si="1"/>
        <v>995.76</v>
      </c>
      <c r="K52" s="48" t="e">
        <f t="shared" si="4"/>
        <v>#REF!</v>
      </c>
      <c r="L52" s="64">
        <v>4</v>
      </c>
      <c r="M52" s="51" t="e">
        <f t="shared" si="3"/>
        <v>#REF!</v>
      </c>
    </row>
    <row r="53" spans="1:13" ht="15.75">
      <c r="A53" s="7">
        <v>46</v>
      </c>
      <c r="B53" s="33" t="str">
        <f>'Таб 2'!B50</f>
        <v>Краситель для морфологии</v>
      </c>
      <c r="C53" s="56">
        <v>2821.5</v>
      </c>
      <c r="D53" s="48" t="e">
        <f>'Таб 2'!#REF!</f>
        <v>#REF!</v>
      </c>
      <c r="E53" s="48" t="e">
        <f>'Таб 2'!#REF!</f>
        <v>#REF!</v>
      </c>
      <c r="F53" s="48" t="e">
        <f>'Таб 2'!#REF!</f>
        <v>#REF!</v>
      </c>
      <c r="G53" s="48" t="e">
        <f t="shared" si="0"/>
        <v>#REF!</v>
      </c>
      <c r="H53" s="58">
        <v>2493.15</v>
      </c>
      <c r="I53" s="49">
        <v>1.0405</v>
      </c>
      <c r="J53" s="50">
        <f t="shared" si="1"/>
        <v>2594.12</v>
      </c>
      <c r="K53" s="48" t="e">
        <f t="shared" si="4"/>
        <v>#REF!</v>
      </c>
      <c r="L53" s="64">
        <v>10</v>
      </c>
      <c r="M53" s="51" t="e">
        <f t="shared" si="3"/>
        <v>#REF!</v>
      </c>
    </row>
    <row r="54" spans="1:13" ht="15.75">
      <c r="A54" s="7">
        <v>47</v>
      </c>
      <c r="B54" s="33" t="str">
        <f>'Таб 2'!B51</f>
        <v>Краситель для микробиологии</v>
      </c>
      <c r="C54" s="56">
        <v>1080.75</v>
      </c>
      <c r="D54" s="48" t="e">
        <f>'Таб 2'!#REF!</f>
        <v>#REF!</v>
      </c>
      <c r="E54" s="48" t="e">
        <f>'Таб 2'!#REF!</f>
        <v>#REF!</v>
      </c>
      <c r="F54" s="48" t="e">
        <f>'Таб 2'!#REF!</f>
        <v>#REF!</v>
      </c>
      <c r="G54" s="48" t="e">
        <f t="shared" si="0"/>
        <v>#REF!</v>
      </c>
      <c r="H54" s="58">
        <v>874.5</v>
      </c>
      <c r="I54" s="49">
        <v>1.0405</v>
      </c>
      <c r="J54" s="50">
        <f t="shared" si="1"/>
        <v>909.92</v>
      </c>
      <c r="K54" s="48" t="e">
        <f t="shared" si="4"/>
        <v>#REF!</v>
      </c>
      <c r="L54" s="64">
        <v>8</v>
      </c>
      <c r="M54" s="51" t="e">
        <f t="shared" si="3"/>
        <v>#REF!</v>
      </c>
    </row>
    <row r="55" spans="1:13" ht="15.75">
      <c r="A55" s="7">
        <v>48</v>
      </c>
      <c r="B55" s="33" t="str">
        <f>'Таб 2'!B52</f>
        <v>Краситель для гематологии</v>
      </c>
      <c r="C55" s="56">
        <v>1006.5</v>
      </c>
      <c r="D55" s="48" t="e">
        <f>'Таб 2'!#REF!</f>
        <v>#REF!</v>
      </c>
      <c r="E55" s="48" t="e">
        <f>'Таб 2'!#REF!</f>
        <v>#REF!</v>
      </c>
      <c r="F55" s="48" t="e">
        <f>'Таб 2'!#REF!</f>
        <v>#REF!</v>
      </c>
      <c r="G55" s="48" t="e">
        <f t="shared" si="0"/>
        <v>#REF!</v>
      </c>
      <c r="H55" s="58">
        <v>1551</v>
      </c>
      <c r="I55" s="49">
        <v>1.0405</v>
      </c>
      <c r="J55" s="50">
        <f t="shared" si="1"/>
        <v>1613.82</v>
      </c>
      <c r="K55" s="48" t="e">
        <f t="shared" si="4"/>
        <v>#REF!</v>
      </c>
      <c r="L55" s="64">
        <v>16</v>
      </c>
      <c r="M55" s="51" t="e">
        <f t="shared" si="3"/>
        <v>#REF!</v>
      </c>
    </row>
    <row r="56" spans="1:13" ht="15.75">
      <c r="A56" s="7">
        <v>49</v>
      </c>
      <c r="B56" s="33" t="str">
        <f>'Таб 2'!B53</f>
        <v>Набор реагентов</v>
      </c>
      <c r="C56" s="56">
        <v>643.5</v>
      </c>
      <c r="D56" s="48" t="e">
        <f>'Таб 2'!#REF!</f>
        <v>#REF!</v>
      </c>
      <c r="E56" s="48" t="e">
        <f>'Таб 2'!#REF!</f>
        <v>#REF!</v>
      </c>
      <c r="F56" s="48" t="e">
        <f>'Таб 2'!#REF!</f>
        <v>#REF!</v>
      </c>
      <c r="G56" s="48" t="e">
        <f t="shared" si="0"/>
        <v>#REF!</v>
      </c>
      <c r="H56" s="58">
        <v>750</v>
      </c>
      <c r="I56" s="49">
        <v>1.0405</v>
      </c>
      <c r="J56" s="50">
        <f t="shared" si="1"/>
        <v>780.38</v>
      </c>
      <c r="K56" s="48" t="e">
        <f t="shared" si="4"/>
        <v>#REF!</v>
      </c>
      <c r="L56" s="64">
        <v>26</v>
      </c>
      <c r="M56" s="51" t="e">
        <f t="shared" si="3"/>
        <v>#REF!</v>
      </c>
    </row>
    <row r="57" spans="1:13" ht="15.75">
      <c r="A57" s="7">
        <v>50</v>
      </c>
      <c r="B57" s="33" t="str">
        <f>'Таб 2'!B54</f>
        <v>Кювета</v>
      </c>
      <c r="C57" s="56">
        <v>9.7</v>
      </c>
      <c r="D57" s="48" t="e">
        <f>'Таб 2'!#REF!</f>
        <v>#REF!</v>
      </c>
      <c r="E57" s="48" t="e">
        <f>'Таб 2'!#REF!</f>
        <v>#REF!</v>
      </c>
      <c r="F57" s="48" t="e">
        <f>'Таб 2'!#REF!</f>
        <v>#REF!</v>
      </c>
      <c r="G57" s="48" t="e">
        <f t="shared" si="0"/>
        <v>#REF!</v>
      </c>
      <c r="H57" s="58">
        <v>8.25</v>
      </c>
      <c r="I57" s="49">
        <v>1.0405</v>
      </c>
      <c r="J57" s="50">
        <f t="shared" si="1"/>
        <v>8.58</v>
      </c>
      <c r="K57" s="48" t="e">
        <f t="shared" si="4"/>
        <v>#REF!</v>
      </c>
      <c r="L57" s="64">
        <v>26600</v>
      </c>
      <c r="M57" s="51" t="e">
        <f t="shared" si="3"/>
        <v>#REF!</v>
      </c>
    </row>
    <row r="58" spans="1:13" ht="15.75">
      <c r="A58" s="7">
        <v>51</v>
      </c>
      <c r="B58" s="33" t="str">
        <f>'Таб 2'!B55</f>
        <v>Кюветы</v>
      </c>
      <c r="C58" s="56">
        <v>44550</v>
      </c>
      <c r="D58" s="48" t="e">
        <f>'Таб 2'!#REF!</f>
        <v>#REF!</v>
      </c>
      <c r="E58" s="48" t="e">
        <f>'Таб 2'!#REF!</f>
        <v>#REF!</v>
      </c>
      <c r="F58" s="48" t="e">
        <f>'Таб 2'!#REF!</f>
        <v>#REF!</v>
      </c>
      <c r="G58" s="48" t="e">
        <f t="shared" si="0"/>
        <v>#REF!</v>
      </c>
      <c r="H58" s="58">
        <v>34500</v>
      </c>
      <c r="I58" s="49">
        <v>1.0405</v>
      </c>
      <c r="J58" s="50">
        <f t="shared" si="1"/>
        <v>35897.25</v>
      </c>
      <c r="K58" s="48" t="e">
        <f t="shared" si="4"/>
        <v>#REF!</v>
      </c>
      <c r="L58" s="64">
        <v>37</v>
      </c>
      <c r="M58" s="51" t="e">
        <f t="shared" si="3"/>
        <v>#REF!</v>
      </c>
    </row>
    <row r="59" spans="1:13" ht="15.75">
      <c r="A59" s="7">
        <v>52</v>
      </c>
      <c r="B59" s="33" t="str">
        <f>'Таб 2'!B56</f>
        <v>Краситель для гематологии</v>
      </c>
      <c r="C59" s="56">
        <v>4620</v>
      </c>
      <c r="D59" s="48" t="e">
        <f>'Таб 2'!#REF!</f>
        <v>#REF!</v>
      </c>
      <c r="E59" s="48" t="e">
        <f>'Таб 2'!#REF!</f>
        <v>#REF!</v>
      </c>
      <c r="F59" s="48" t="e">
        <f>'Таб 2'!#REF!</f>
        <v>#REF!</v>
      </c>
      <c r="G59" s="48" t="e">
        <f t="shared" si="0"/>
        <v>#REF!</v>
      </c>
      <c r="H59" s="58">
        <v>3135</v>
      </c>
      <c r="I59" s="49">
        <v>1.0405</v>
      </c>
      <c r="J59" s="50">
        <f t="shared" si="1"/>
        <v>3261.97</v>
      </c>
      <c r="K59" s="48" t="e">
        <f t="shared" si="4"/>
        <v>#REF!</v>
      </c>
      <c r="L59" s="64">
        <v>39</v>
      </c>
      <c r="M59" s="51" t="e">
        <f t="shared" si="3"/>
        <v>#REF!</v>
      </c>
    </row>
    <row r="60" spans="1:13" ht="15.75">
      <c r="A60" s="7">
        <v>53</v>
      </c>
      <c r="B60" s="33" t="str">
        <f>'Таб 2'!B57</f>
        <v>Контрольный материал для анализатора СОЭ</v>
      </c>
      <c r="C60" s="56">
        <v>25426.5</v>
      </c>
      <c r="D60" s="48" t="e">
        <f>'Таб 2'!#REF!</f>
        <v>#REF!</v>
      </c>
      <c r="E60" s="48" t="e">
        <f>'Таб 2'!#REF!</f>
        <v>#REF!</v>
      </c>
      <c r="F60" s="48" t="e">
        <f>'Таб 2'!#REF!</f>
        <v>#REF!</v>
      </c>
      <c r="G60" s="48" t="e">
        <f>AVERAGE(C60:F60)</f>
        <v>#REF!</v>
      </c>
      <c r="H60" s="58">
        <v>22110</v>
      </c>
      <c r="I60" s="49">
        <v>1.0405</v>
      </c>
      <c r="J60" s="50">
        <f t="shared" si="1"/>
        <v>23005.46</v>
      </c>
      <c r="K60" s="48" t="e">
        <f t="shared" si="4"/>
        <v>#REF!</v>
      </c>
      <c r="L60" s="64">
        <v>1</v>
      </c>
      <c r="M60" s="51" t="e">
        <f t="shared" si="3"/>
        <v>#REF!</v>
      </c>
    </row>
    <row r="61" spans="1:13" ht="15.75">
      <c r="A61" s="7">
        <v>54</v>
      </c>
      <c r="B61" s="33" t="str">
        <f>'Таб 2'!B58</f>
        <v>Контрольный материал для анализатора СОЭ</v>
      </c>
      <c r="C61" s="56">
        <v>24288</v>
      </c>
      <c r="D61" s="48" t="e">
        <f>'Таб 2'!#REF!</f>
        <v>#REF!</v>
      </c>
      <c r="E61" s="48" t="e">
        <f>'Таб 2'!#REF!</f>
        <v>#REF!</v>
      </c>
      <c r="F61" s="48" t="e">
        <f>'Таб 2'!#REF!</f>
        <v>#REF!</v>
      </c>
      <c r="G61" s="48" t="e">
        <f t="shared" si="0"/>
        <v>#REF!</v>
      </c>
      <c r="H61" s="58">
        <v>21285</v>
      </c>
      <c r="I61" s="49">
        <v>1.0405</v>
      </c>
      <c r="J61" s="50">
        <f t="shared" si="1"/>
        <v>22147.04</v>
      </c>
      <c r="K61" s="48" t="e">
        <f t="shared" si="4"/>
        <v>#REF!</v>
      </c>
      <c r="L61" s="64">
        <v>1</v>
      </c>
      <c r="M61" s="51" t="e">
        <f t="shared" si="3"/>
        <v>#REF!</v>
      </c>
    </row>
    <row r="62" spans="1:13" ht="15.75">
      <c r="A62" s="7">
        <v>55</v>
      </c>
      <c r="B62" s="33" t="str">
        <f>'Таб 2'!B59</f>
        <v>Тест-система</v>
      </c>
      <c r="C62" s="56">
        <v>5791.5</v>
      </c>
      <c r="D62" s="48" t="e">
        <f>'Таб 2'!#REF!</f>
        <v>#REF!</v>
      </c>
      <c r="E62" s="48" t="e">
        <f>'Таб 2'!#REF!</f>
        <v>#REF!</v>
      </c>
      <c r="F62" s="48" t="e">
        <f>'Таб 2'!#REF!</f>
        <v>#REF!</v>
      </c>
      <c r="G62" s="48" t="e">
        <f t="shared" si="0"/>
        <v>#REF!</v>
      </c>
      <c r="H62" s="58">
        <v>5372.4</v>
      </c>
      <c r="I62" s="49">
        <v>1.0405</v>
      </c>
      <c r="J62" s="50">
        <f t="shared" si="1"/>
        <v>5589.98</v>
      </c>
      <c r="K62" s="48" t="e">
        <f t="shared" si="4"/>
        <v>#REF!</v>
      </c>
      <c r="L62" s="64">
        <v>28</v>
      </c>
      <c r="M62" s="51" t="e">
        <f t="shared" si="3"/>
        <v>#REF!</v>
      </c>
    </row>
    <row r="63" spans="1:13" ht="15.75">
      <c r="A63" s="7">
        <v>56</v>
      </c>
      <c r="B63" s="33" t="str">
        <f>'Таб 2'!B60</f>
        <v>Масло иммерсионное</v>
      </c>
      <c r="C63" s="56">
        <v>201.3</v>
      </c>
      <c r="D63" s="48" t="e">
        <f>'Таб 2'!#REF!</f>
        <v>#REF!</v>
      </c>
      <c r="E63" s="48" t="e">
        <f>'Таб 2'!#REF!</f>
        <v>#REF!</v>
      </c>
      <c r="F63" s="48" t="e">
        <f>'Таб 2'!#REF!</f>
        <v>#REF!</v>
      </c>
      <c r="G63" s="48" t="e">
        <f t="shared" si="0"/>
        <v>#REF!</v>
      </c>
      <c r="H63" s="58">
        <v>201.3</v>
      </c>
      <c r="I63" s="49">
        <v>1.0405</v>
      </c>
      <c r="J63" s="50">
        <f t="shared" si="1"/>
        <v>209.45</v>
      </c>
      <c r="K63" s="48" t="e">
        <f t="shared" si="4"/>
        <v>#REF!</v>
      </c>
      <c r="L63" s="64">
        <v>50</v>
      </c>
      <c r="M63" s="51" t="e">
        <f t="shared" si="3"/>
        <v>#REF!</v>
      </c>
    </row>
    <row r="64" spans="1:13" ht="15.75">
      <c r="A64" s="7">
        <v>57</v>
      </c>
      <c r="B64" s="33" t="str">
        <f>'Таб 2'!B61</f>
        <v>Набор реагентов</v>
      </c>
      <c r="C64" s="56">
        <v>3300</v>
      </c>
      <c r="D64" s="48" t="e">
        <f>'Таб 2'!#REF!</f>
        <v>#REF!</v>
      </c>
      <c r="E64" s="48" t="e">
        <f>'Таб 2'!#REF!</f>
        <v>#REF!</v>
      </c>
      <c r="F64" s="48" t="e">
        <f>'Таб 2'!#REF!</f>
        <v>#REF!</v>
      </c>
      <c r="G64" s="48" t="e">
        <f t="shared" si="0"/>
        <v>#REF!</v>
      </c>
      <c r="H64" s="58">
        <v>2838</v>
      </c>
      <c r="I64" s="49">
        <v>1.0405</v>
      </c>
      <c r="J64" s="50">
        <f t="shared" si="1"/>
        <v>2952.94</v>
      </c>
      <c r="K64" s="48" t="e">
        <f t="shared" si="4"/>
        <v>#REF!</v>
      </c>
      <c r="L64" s="64">
        <v>1</v>
      </c>
      <c r="M64" s="51" t="e">
        <f t="shared" si="3"/>
        <v>#REF!</v>
      </c>
    </row>
    <row r="65" spans="1:13" ht="15.75">
      <c r="A65" s="7">
        <v>58</v>
      </c>
      <c r="B65" s="33" t="str">
        <f>'Таб 2'!B62</f>
        <v>Набор реагентов</v>
      </c>
      <c r="C65" s="56">
        <v>10414.8</v>
      </c>
      <c r="D65" s="48" t="e">
        <f>'Таб 2'!#REF!</f>
        <v>#REF!</v>
      </c>
      <c r="E65" s="48" t="e">
        <f>'Таб 2'!#REF!</f>
        <v>#REF!</v>
      </c>
      <c r="F65" s="48" t="e">
        <f>'Таб 2'!#REF!</f>
        <v>#REF!</v>
      </c>
      <c r="G65" s="48" t="e">
        <f t="shared" si="0"/>
        <v>#REF!</v>
      </c>
      <c r="H65" s="58">
        <v>9240</v>
      </c>
      <c r="I65" s="49">
        <v>1.0405</v>
      </c>
      <c r="J65" s="50">
        <f t="shared" si="1"/>
        <v>9614.22</v>
      </c>
      <c r="K65" s="48" t="e">
        <f t="shared" si="4"/>
        <v>#REF!</v>
      </c>
      <c r="L65" s="64">
        <v>35</v>
      </c>
      <c r="M65" s="51" t="e">
        <f t="shared" si="3"/>
        <v>#REF!</v>
      </c>
    </row>
    <row r="66" spans="1:13" ht="15.75">
      <c r="A66" s="7">
        <v>59</v>
      </c>
      <c r="B66" s="33" t="str">
        <f>'Таб 2'!B63</f>
        <v>Набор реаегнтов</v>
      </c>
      <c r="C66" s="56">
        <v>5403.75</v>
      </c>
      <c r="D66" s="48" t="e">
        <f>'Таб 2'!#REF!</f>
        <v>#REF!</v>
      </c>
      <c r="E66" s="48" t="e">
        <f>'Таб 2'!#REF!</f>
        <v>#REF!</v>
      </c>
      <c r="F66" s="48" t="e">
        <f>'Таб 2'!#REF!</f>
        <v>#REF!</v>
      </c>
      <c r="G66" s="48" t="e">
        <f t="shared" si="0"/>
        <v>#REF!</v>
      </c>
      <c r="H66" s="59">
        <v>0</v>
      </c>
      <c r="I66" s="49">
        <v>1.0405</v>
      </c>
      <c r="J66" s="50"/>
      <c r="K66" s="48" t="e">
        <f t="shared" si="4"/>
        <v>#REF!</v>
      </c>
      <c r="L66" s="64">
        <v>2</v>
      </c>
      <c r="M66" s="51" t="e">
        <f t="shared" si="3"/>
        <v>#REF!</v>
      </c>
    </row>
    <row r="67" spans="1:13" ht="15.75">
      <c r="A67" s="7">
        <v>60</v>
      </c>
      <c r="B67" s="33" t="str">
        <f>'Таб 2'!B64</f>
        <v>Набор реагентов </v>
      </c>
      <c r="C67" s="56">
        <v>594</v>
      </c>
      <c r="D67" s="48" t="e">
        <f>'Таб 2'!#REF!</f>
        <v>#REF!</v>
      </c>
      <c r="E67" s="48" t="e">
        <f>'Таб 2'!#REF!</f>
        <v>#REF!</v>
      </c>
      <c r="F67" s="48" t="e">
        <f>'Таб 2'!#REF!</f>
        <v>#REF!</v>
      </c>
      <c r="G67" s="48" t="e">
        <f t="shared" si="0"/>
        <v>#REF!</v>
      </c>
      <c r="H67" s="58">
        <v>830</v>
      </c>
      <c r="I67" s="49">
        <v>1.0405</v>
      </c>
      <c r="J67" s="50">
        <f t="shared" si="1"/>
        <v>863.62</v>
      </c>
      <c r="K67" s="48" t="e">
        <f t="shared" si="4"/>
        <v>#REF!</v>
      </c>
      <c r="L67" s="64">
        <v>14</v>
      </c>
      <c r="M67" s="51" t="e">
        <f t="shared" si="3"/>
        <v>#REF!</v>
      </c>
    </row>
    <row r="68" spans="1:13" ht="15.75">
      <c r="A68" s="7">
        <v>61</v>
      </c>
      <c r="B68" s="33" t="str">
        <f>'Таб 2'!B65</f>
        <v>Наконечники</v>
      </c>
      <c r="C68" s="56">
        <v>1485</v>
      </c>
      <c r="D68" s="48" t="e">
        <f>'Таб 2'!#REF!</f>
        <v>#REF!</v>
      </c>
      <c r="E68" s="48" t="e">
        <f>'Таб 2'!#REF!</f>
        <v>#REF!</v>
      </c>
      <c r="F68" s="48" t="e">
        <f>'Таб 2'!#REF!</f>
        <v>#REF!</v>
      </c>
      <c r="G68" s="48" t="e">
        <f t="shared" si="0"/>
        <v>#REF!</v>
      </c>
      <c r="H68" s="58">
        <v>0</v>
      </c>
      <c r="I68" s="49">
        <v>1.0405</v>
      </c>
      <c r="J68" s="50"/>
      <c r="K68" s="48" t="e">
        <f t="shared" si="4"/>
        <v>#REF!</v>
      </c>
      <c r="L68" s="64">
        <v>1</v>
      </c>
      <c r="M68" s="51" t="e">
        <f t="shared" si="3"/>
        <v>#REF!</v>
      </c>
    </row>
    <row r="69" spans="1:13" ht="15.75">
      <c r="A69" s="7">
        <v>62</v>
      </c>
      <c r="B69" s="33" t="str">
        <f>'Таб 2'!B66</f>
        <v>Наконечники</v>
      </c>
      <c r="C69" s="56">
        <v>1980</v>
      </c>
      <c r="D69" s="48" t="e">
        <f>'Таб 2'!#REF!</f>
        <v>#REF!</v>
      </c>
      <c r="E69" s="48" t="e">
        <f>'Таб 2'!#REF!</f>
        <v>#REF!</v>
      </c>
      <c r="F69" s="48" t="e">
        <f>'Таб 2'!#REF!</f>
        <v>#REF!</v>
      </c>
      <c r="G69" s="48" t="e">
        <f t="shared" si="0"/>
        <v>#REF!</v>
      </c>
      <c r="H69" s="58">
        <v>1509.75</v>
      </c>
      <c r="I69" s="49">
        <v>1.0405</v>
      </c>
      <c r="J69" s="50">
        <f t="shared" si="1"/>
        <v>1570.89</v>
      </c>
      <c r="K69" s="48" t="e">
        <f t="shared" si="4"/>
        <v>#REF!</v>
      </c>
      <c r="L69" s="64">
        <v>26</v>
      </c>
      <c r="M69" s="51" t="e">
        <f t="shared" si="3"/>
        <v>#REF!</v>
      </c>
    </row>
    <row r="70" spans="1:13" ht="15.75">
      <c r="A70" s="7">
        <v>63</v>
      </c>
      <c r="B70" s="33" t="str">
        <f>'Таб 2'!B67</f>
        <v>Наконечник для дозаторов</v>
      </c>
      <c r="C70" s="56">
        <v>330</v>
      </c>
      <c r="D70" s="48" t="e">
        <f>'Таб 2'!#REF!</f>
        <v>#REF!</v>
      </c>
      <c r="E70" s="48" t="e">
        <f>'Таб 2'!#REF!</f>
        <v>#REF!</v>
      </c>
      <c r="F70" s="48" t="e">
        <f>'Таб 2'!#REF!</f>
        <v>#REF!</v>
      </c>
      <c r="G70" s="48" t="e">
        <f t="shared" si="0"/>
        <v>#REF!</v>
      </c>
      <c r="H70" s="58">
        <v>0</v>
      </c>
      <c r="I70" s="49">
        <v>1.0405</v>
      </c>
      <c r="J70" s="50"/>
      <c r="K70" s="48" t="e">
        <f t="shared" si="4"/>
        <v>#REF!</v>
      </c>
      <c r="L70" s="64">
        <v>1</v>
      </c>
      <c r="M70" s="51" t="e">
        <f t="shared" si="3"/>
        <v>#REF!</v>
      </c>
    </row>
    <row r="71" spans="1:13" ht="15.75">
      <c r="A71" s="7">
        <v>64</v>
      </c>
      <c r="B71" s="33" t="str">
        <f>'Таб 2'!B68</f>
        <v>Наконечник для дозаторов</v>
      </c>
      <c r="C71" s="56">
        <v>1163.25</v>
      </c>
      <c r="D71" s="48" t="e">
        <f>'Таб 2'!#REF!</f>
        <v>#REF!</v>
      </c>
      <c r="E71" s="48" t="e">
        <f>'Таб 2'!#REF!</f>
        <v>#REF!</v>
      </c>
      <c r="F71" s="48" t="e">
        <f>'Таб 2'!#REF!</f>
        <v>#REF!</v>
      </c>
      <c r="G71" s="48" t="e">
        <f t="shared" si="0"/>
        <v>#REF!</v>
      </c>
      <c r="H71" s="59">
        <v>0</v>
      </c>
      <c r="I71" s="49">
        <v>1.0405</v>
      </c>
      <c r="J71" s="50"/>
      <c r="K71" s="48" t="e">
        <f t="shared" si="4"/>
        <v>#REF!</v>
      </c>
      <c r="L71" s="64">
        <v>5</v>
      </c>
      <c r="M71" s="51" t="e">
        <f t="shared" si="3"/>
        <v>#REF!</v>
      </c>
    </row>
    <row r="72" spans="1:13" ht="15.75">
      <c r="A72" s="7">
        <v>65</v>
      </c>
      <c r="B72" s="33" t="str">
        <f>'Таб 2'!B69</f>
        <v>Наконечник</v>
      </c>
      <c r="C72" s="56">
        <v>1485</v>
      </c>
      <c r="D72" s="48" t="e">
        <f>'Таб 2'!#REF!</f>
        <v>#REF!</v>
      </c>
      <c r="E72" s="48" t="e">
        <f>'Таб 2'!#REF!</f>
        <v>#REF!</v>
      </c>
      <c r="F72" s="48" t="e">
        <f>'Таб 2'!#REF!</f>
        <v>#REF!</v>
      </c>
      <c r="G72" s="48" t="e">
        <f aca="true" t="shared" si="5" ref="G72:G135">AVERAGE(C72:F72)</f>
        <v>#REF!</v>
      </c>
      <c r="H72" s="58">
        <v>965.25</v>
      </c>
      <c r="I72" s="49">
        <v>1.0405</v>
      </c>
      <c r="J72" s="50">
        <f t="shared" si="1"/>
        <v>1004.34</v>
      </c>
      <c r="K72" s="48" t="e">
        <f t="shared" si="4"/>
        <v>#REF!</v>
      </c>
      <c r="L72" s="64">
        <v>395</v>
      </c>
      <c r="M72" s="51" t="e">
        <f t="shared" si="3"/>
        <v>#REF!</v>
      </c>
    </row>
    <row r="73" spans="1:13" ht="15.75">
      <c r="A73" s="7">
        <v>66</v>
      </c>
      <c r="B73" s="33" t="str">
        <f>'Таб 2'!B70</f>
        <v>Наконечник</v>
      </c>
      <c r="C73" s="56">
        <v>25410</v>
      </c>
      <c r="D73" s="48" t="e">
        <f>'Таб 2'!#REF!</f>
        <v>#REF!</v>
      </c>
      <c r="E73" s="48" t="e">
        <f>'Таб 2'!#REF!</f>
        <v>#REF!</v>
      </c>
      <c r="F73" s="48" t="e">
        <f>'Таб 2'!#REF!</f>
        <v>#REF!</v>
      </c>
      <c r="G73" s="48" t="e">
        <f t="shared" si="5"/>
        <v>#REF!</v>
      </c>
      <c r="H73" s="58">
        <v>0</v>
      </c>
      <c r="I73" s="49">
        <v>1.0405</v>
      </c>
      <c r="J73" s="50"/>
      <c r="K73" s="48" t="e">
        <f t="shared" si="4"/>
        <v>#REF!</v>
      </c>
      <c r="L73" s="64">
        <v>5</v>
      </c>
      <c r="M73" s="51" t="e">
        <f t="shared" si="3"/>
        <v>#REF!</v>
      </c>
    </row>
    <row r="74" spans="1:13" ht="15.75">
      <c r="A74" s="7">
        <v>67</v>
      </c>
      <c r="B74" s="33" t="str">
        <f>'Таб 2'!B71</f>
        <v>Химический реактив</v>
      </c>
      <c r="C74" s="56">
        <v>500</v>
      </c>
      <c r="D74" s="48" t="e">
        <f>'Таб 2'!#REF!</f>
        <v>#REF!</v>
      </c>
      <c r="E74" s="48" t="e">
        <f>'Таб 2'!#REF!</f>
        <v>#REF!</v>
      </c>
      <c r="F74" s="48" t="e">
        <f>'Таб 2'!#REF!</f>
        <v>#REF!</v>
      </c>
      <c r="G74" s="48" t="e">
        <f t="shared" si="5"/>
        <v>#REF!</v>
      </c>
      <c r="H74" s="59">
        <v>0</v>
      </c>
      <c r="I74" s="49">
        <v>1.0405</v>
      </c>
      <c r="J74" s="50"/>
      <c r="K74" s="48" t="e">
        <f t="shared" si="4"/>
        <v>#REF!</v>
      </c>
      <c r="L74" s="64">
        <v>1</v>
      </c>
      <c r="M74" s="51" t="e">
        <f t="shared" si="3"/>
        <v>#REF!</v>
      </c>
    </row>
    <row r="75" spans="1:13" ht="15.75">
      <c r="A75" s="7">
        <v>68</v>
      </c>
      <c r="B75" s="33" t="str">
        <f>'Таб 2'!B72</f>
        <v>Очистительный раствор</v>
      </c>
      <c r="C75" s="56">
        <v>709.5</v>
      </c>
      <c r="D75" s="48" t="e">
        <f>'Таб 2'!#REF!</f>
        <v>#REF!</v>
      </c>
      <c r="E75" s="48" t="e">
        <f>'Таб 2'!#REF!</f>
        <v>#REF!</v>
      </c>
      <c r="F75" s="48" t="e">
        <f>'Таб 2'!#REF!</f>
        <v>#REF!</v>
      </c>
      <c r="G75" s="48" t="e">
        <f t="shared" si="5"/>
        <v>#REF!</v>
      </c>
      <c r="H75" s="58">
        <v>610.5</v>
      </c>
      <c r="I75" s="49">
        <v>1.0405</v>
      </c>
      <c r="J75" s="50">
        <f aca="true" t="shared" si="6" ref="J75:J136">H75*I75</f>
        <v>635.23</v>
      </c>
      <c r="K75" s="48" t="e">
        <f t="shared" si="4"/>
        <v>#REF!</v>
      </c>
      <c r="L75" s="64">
        <v>5</v>
      </c>
      <c r="M75" s="51" t="e">
        <f aca="true" t="shared" si="7" ref="M75:M138">K75*L75</f>
        <v>#REF!</v>
      </c>
    </row>
    <row r="76" spans="1:13" ht="15.75">
      <c r="A76" s="7">
        <v>69</v>
      </c>
      <c r="B76" s="33" t="str">
        <f>'Таб 2'!B73</f>
        <v>Очистительный раствор для удаления белка</v>
      </c>
      <c r="C76" s="56">
        <v>721.05</v>
      </c>
      <c r="D76" s="48" t="e">
        <f>'Таб 2'!#REF!</f>
        <v>#REF!</v>
      </c>
      <c r="E76" s="48" t="e">
        <f>'Таб 2'!#REF!</f>
        <v>#REF!</v>
      </c>
      <c r="F76" s="48" t="e">
        <f>'Таб 2'!#REF!</f>
        <v>#REF!</v>
      </c>
      <c r="G76" s="48" t="e">
        <f t="shared" si="5"/>
        <v>#REF!</v>
      </c>
      <c r="H76" s="58">
        <v>605</v>
      </c>
      <c r="I76" s="49">
        <v>1.0405</v>
      </c>
      <c r="J76" s="50">
        <f t="shared" si="6"/>
        <v>629.5</v>
      </c>
      <c r="K76" s="48" t="e">
        <f t="shared" si="4"/>
        <v>#REF!</v>
      </c>
      <c r="L76" s="64">
        <v>1</v>
      </c>
      <c r="M76" s="51" t="e">
        <f t="shared" si="7"/>
        <v>#REF!</v>
      </c>
    </row>
    <row r="77" spans="1:13" ht="15.75">
      <c r="A77" s="7">
        <v>70</v>
      </c>
      <c r="B77" s="33" t="str">
        <f>'Таб 2'!B74</f>
        <v>Очищающий раствор</v>
      </c>
      <c r="C77" s="56">
        <v>1072.5</v>
      </c>
      <c r="D77" s="48" t="e">
        <f>'Таб 2'!#REF!</f>
        <v>#REF!</v>
      </c>
      <c r="E77" s="48" t="e">
        <f>'Таб 2'!#REF!</f>
        <v>#REF!</v>
      </c>
      <c r="F77" s="48" t="e">
        <f>'Таб 2'!#REF!</f>
        <v>#REF!</v>
      </c>
      <c r="G77" s="48" t="e">
        <f t="shared" si="5"/>
        <v>#REF!</v>
      </c>
      <c r="H77" s="58">
        <v>1540</v>
      </c>
      <c r="I77" s="49">
        <v>1.0405</v>
      </c>
      <c r="J77" s="50">
        <f t="shared" si="6"/>
        <v>1602.37</v>
      </c>
      <c r="K77" s="48" t="e">
        <f t="shared" si="4"/>
        <v>#REF!</v>
      </c>
      <c r="L77" s="64">
        <v>7</v>
      </c>
      <c r="M77" s="51" t="e">
        <f t="shared" si="7"/>
        <v>#REF!</v>
      </c>
    </row>
    <row r="78" spans="1:13" ht="15.75">
      <c r="A78" s="7">
        <v>71</v>
      </c>
      <c r="B78" s="33" t="str">
        <f>'Таб 2'!B75</f>
        <v>Контрольный раствор</v>
      </c>
      <c r="C78" s="56">
        <v>1452</v>
      </c>
      <c r="D78" s="48" t="e">
        <f>'Таб 2'!#REF!</f>
        <v>#REF!</v>
      </c>
      <c r="E78" s="48" t="e">
        <f>'Таб 2'!#REF!</f>
        <v>#REF!</v>
      </c>
      <c r="F78" s="48" t="e">
        <f>'Таб 2'!#REF!</f>
        <v>#REF!</v>
      </c>
      <c r="G78" s="48" t="e">
        <f t="shared" si="5"/>
        <v>#REF!</v>
      </c>
      <c r="H78" s="58">
        <v>950</v>
      </c>
      <c r="I78" s="49">
        <v>1.0405</v>
      </c>
      <c r="J78" s="50">
        <f t="shared" si="6"/>
        <v>988.48</v>
      </c>
      <c r="K78" s="48" t="e">
        <f t="shared" si="4"/>
        <v>#REF!</v>
      </c>
      <c r="L78" s="64">
        <v>3</v>
      </c>
      <c r="M78" s="51" t="e">
        <f t="shared" si="7"/>
        <v>#REF!</v>
      </c>
    </row>
    <row r="79" spans="1:13" ht="15.75">
      <c r="A79" s="7">
        <v>72</v>
      </c>
      <c r="B79" s="33" t="str">
        <f>'Таб 2'!B76</f>
        <v>Контрольный раствор</v>
      </c>
      <c r="C79" s="56">
        <v>1452</v>
      </c>
      <c r="D79" s="48" t="e">
        <f>'Таб 2'!#REF!</f>
        <v>#REF!</v>
      </c>
      <c r="E79" s="48" t="e">
        <f>'Таб 2'!#REF!</f>
        <v>#REF!</v>
      </c>
      <c r="F79" s="48" t="e">
        <f>'Таб 2'!#REF!</f>
        <v>#REF!</v>
      </c>
      <c r="G79" s="48" t="e">
        <f t="shared" si="5"/>
        <v>#REF!</v>
      </c>
      <c r="H79" s="58">
        <v>950</v>
      </c>
      <c r="I79" s="49">
        <v>1.0405</v>
      </c>
      <c r="J79" s="50">
        <f t="shared" si="6"/>
        <v>988.48</v>
      </c>
      <c r="K79" s="48" t="e">
        <f t="shared" si="4"/>
        <v>#REF!</v>
      </c>
      <c r="L79" s="64">
        <v>3</v>
      </c>
      <c r="M79" s="51" t="e">
        <f t="shared" si="7"/>
        <v>#REF!</v>
      </c>
    </row>
    <row r="80" spans="1:13" ht="15.75">
      <c r="A80" s="7">
        <v>73</v>
      </c>
      <c r="B80" s="33" t="str">
        <f>'Таб 2'!B77</f>
        <v>Контрольный раствор</v>
      </c>
      <c r="C80" s="56">
        <v>1452</v>
      </c>
      <c r="D80" s="48" t="e">
        <f>'Таб 2'!#REF!</f>
        <v>#REF!</v>
      </c>
      <c r="E80" s="48" t="e">
        <f>'Таб 2'!#REF!</f>
        <v>#REF!</v>
      </c>
      <c r="F80" s="48" t="e">
        <f>'Таб 2'!#REF!</f>
        <v>#REF!</v>
      </c>
      <c r="G80" s="48" t="e">
        <f t="shared" si="5"/>
        <v>#REF!</v>
      </c>
      <c r="H80" s="58">
        <v>950</v>
      </c>
      <c r="I80" s="49">
        <v>1.0405</v>
      </c>
      <c r="J80" s="50">
        <f t="shared" si="6"/>
        <v>988.48</v>
      </c>
      <c r="K80" s="48" t="e">
        <f t="shared" si="4"/>
        <v>#REF!</v>
      </c>
      <c r="L80" s="64">
        <v>3</v>
      </c>
      <c r="M80" s="51" t="e">
        <f t="shared" si="7"/>
        <v>#REF!</v>
      </c>
    </row>
    <row r="81" spans="1:13" ht="15.75">
      <c r="A81" s="7">
        <v>74</v>
      </c>
      <c r="B81" s="33" t="str">
        <f>'Таб 2'!B78</f>
        <v>Тест-полоски</v>
      </c>
      <c r="C81" s="56">
        <v>6204</v>
      </c>
      <c r="D81" s="48" t="e">
        <f>'Таб 2'!#REF!</f>
        <v>#REF!</v>
      </c>
      <c r="E81" s="48" t="e">
        <f>'Таб 2'!#REF!</f>
        <v>#REF!</v>
      </c>
      <c r="F81" s="48" t="e">
        <f>'Таб 2'!#REF!</f>
        <v>#REF!</v>
      </c>
      <c r="G81" s="48" t="e">
        <f t="shared" si="5"/>
        <v>#REF!</v>
      </c>
      <c r="H81" s="58">
        <v>4100</v>
      </c>
      <c r="I81" s="49">
        <v>1.0405</v>
      </c>
      <c r="J81" s="50">
        <f t="shared" si="6"/>
        <v>4266.05</v>
      </c>
      <c r="K81" s="48" t="e">
        <f t="shared" si="4"/>
        <v>#REF!</v>
      </c>
      <c r="L81" s="64">
        <v>15</v>
      </c>
      <c r="M81" s="51" t="e">
        <f t="shared" si="7"/>
        <v>#REF!</v>
      </c>
    </row>
    <row r="82" spans="1:13" ht="15.75">
      <c r="A82" s="7">
        <v>75</v>
      </c>
      <c r="B82" s="33" t="str">
        <f>'Таб 2'!B79</f>
        <v>Набор реагентов</v>
      </c>
      <c r="C82" s="56">
        <v>1336.5</v>
      </c>
      <c r="D82" s="48" t="e">
        <f>'Таб 2'!#REF!</f>
        <v>#REF!</v>
      </c>
      <c r="E82" s="48" t="e">
        <f>'Таб 2'!#REF!</f>
        <v>#REF!</v>
      </c>
      <c r="F82" s="48" t="e">
        <f>'Таб 2'!#REF!</f>
        <v>#REF!</v>
      </c>
      <c r="G82" s="48" t="e">
        <f t="shared" si="5"/>
        <v>#REF!</v>
      </c>
      <c r="H82" s="59">
        <v>0</v>
      </c>
      <c r="I82" s="49">
        <v>1.0405</v>
      </c>
      <c r="J82" s="50"/>
      <c r="K82" s="48" t="e">
        <f t="shared" si="4"/>
        <v>#REF!</v>
      </c>
      <c r="L82" s="64">
        <v>1</v>
      </c>
      <c r="M82" s="51" t="e">
        <f t="shared" si="7"/>
        <v>#REF!</v>
      </c>
    </row>
    <row r="83" spans="1:13" ht="15.75">
      <c r="A83" s="7">
        <v>76</v>
      </c>
      <c r="B83" s="33" t="str">
        <f>'Таб 2'!B80</f>
        <v>Пипетка</v>
      </c>
      <c r="C83" s="56">
        <v>14.03</v>
      </c>
      <c r="D83" s="48" t="e">
        <f>'Таб 2'!#REF!</f>
        <v>#REF!</v>
      </c>
      <c r="E83" s="48" t="e">
        <f>'Таб 2'!#REF!</f>
        <v>#REF!</v>
      </c>
      <c r="F83" s="48" t="e">
        <f>'Таб 2'!#REF!</f>
        <v>#REF!</v>
      </c>
      <c r="G83" s="48" t="e">
        <f t="shared" si="5"/>
        <v>#REF!</v>
      </c>
      <c r="H83" s="58">
        <v>11.92</v>
      </c>
      <c r="I83" s="49">
        <v>1.0405</v>
      </c>
      <c r="J83" s="50">
        <f t="shared" si="6"/>
        <v>12.4</v>
      </c>
      <c r="K83" s="48" t="e">
        <f t="shared" si="4"/>
        <v>#REF!</v>
      </c>
      <c r="L83" s="64">
        <v>2500</v>
      </c>
      <c r="M83" s="51" t="e">
        <f t="shared" si="7"/>
        <v>#REF!</v>
      </c>
    </row>
    <row r="84" spans="1:13" ht="15.75">
      <c r="A84" s="7">
        <v>77</v>
      </c>
      <c r="B84" s="33" t="str">
        <f>'Таб 2'!B81</f>
        <v>Пробирка микроцентрифужная </v>
      </c>
      <c r="C84" s="56">
        <v>511.5</v>
      </c>
      <c r="D84" s="48" t="e">
        <f>'Таб 2'!#REF!</f>
        <v>#REF!</v>
      </c>
      <c r="E84" s="48" t="e">
        <f>'Таб 2'!#REF!</f>
        <v>#REF!</v>
      </c>
      <c r="F84" s="48" t="e">
        <f>'Таб 2'!#REF!</f>
        <v>#REF!</v>
      </c>
      <c r="G84" s="48" t="e">
        <f t="shared" si="5"/>
        <v>#REF!</v>
      </c>
      <c r="H84" s="58">
        <v>395</v>
      </c>
      <c r="I84" s="49">
        <v>1.0405</v>
      </c>
      <c r="J84" s="50">
        <f t="shared" si="6"/>
        <v>411</v>
      </c>
      <c r="K84" s="48" t="e">
        <f aca="true" t="shared" si="8" ref="K84:K147">MIN(G84,J84)</f>
        <v>#REF!</v>
      </c>
      <c r="L84" s="64">
        <v>7</v>
      </c>
      <c r="M84" s="51" t="e">
        <f t="shared" si="7"/>
        <v>#REF!</v>
      </c>
    </row>
    <row r="85" spans="1:13" ht="15.75">
      <c r="A85" s="7">
        <v>78</v>
      </c>
      <c r="B85" s="33" t="str">
        <f>'Таб 2'!B82</f>
        <v>Пробирки боросиликатного стекла.</v>
      </c>
      <c r="C85" s="56">
        <v>7854</v>
      </c>
      <c r="D85" s="48" t="e">
        <f>'Таб 2'!#REF!</f>
        <v>#REF!</v>
      </c>
      <c r="E85" s="48" t="e">
        <f>'Таб 2'!#REF!</f>
        <v>#REF!</v>
      </c>
      <c r="F85" s="48" t="e">
        <f>'Таб 2'!#REF!</f>
        <v>#REF!</v>
      </c>
      <c r="G85" s="48" t="e">
        <f t="shared" si="5"/>
        <v>#REF!</v>
      </c>
      <c r="H85" s="58">
        <v>5280</v>
      </c>
      <c r="I85" s="49">
        <v>1.0405</v>
      </c>
      <c r="J85" s="50">
        <f t="shared" si="6"/>
        <v>5493.84</v>
      </c>
      <c r="K85" s="48" t="e">
        <f t="shared" si="8"/>
        <v>#REF!</v>
      </c>
      <c r="L85" s="64">
        <v>4</v>
      </c>
      <c r="M85" s="51" t="e">
        <f t="shared" si="7"/>
        <v>#REF!</v>
      </c>
    </row>
    <row r="86" spans="1:13" ht="15.75">
      <c r="A86" s="7">
        <v>79</v>
      </c>
      <c r="B86" s="33" t="str">
        <f>'Таб 2'!B83</f>
        <v>Вакуумная пробирка</v>
      </c>
      <c r="C86" s="56">
        <v>710</v>
      </c>
      <c r="D86" s="48" t="e">
        <f>'Таб 2'!#REF!</f>
        <v>#REF!</v>
      </c>
      <c r="E86" s="48" t="e">
        <f>'Таб 2'!#REF!</f>
        <v>#REF!</v>
      </c>
      <c r="F86" s="48" t="e">
        <f>'Таб 2'!#REF!</f>
        <v>#REF!</v>
      </c>
      <c r="G86" s="48" t="e">
        <f t="shared" si="5"/>
        <v>#REF!</v>
      </c>
      <c r="H86" s="58">
        <v>630</v>
      </c>
      <c r="I86" s="49">
        <v>1.0405</v>
      </c>
      <c r="J86" s="50">
        <f t="shared" si="6"/>
        <v>655.52</v>
      </c>
      <c r="K86" s="48" t="e">
        <f t="shared" si="8"/>
        <v>#REF!</v>
      </c>
      <c r="L86" s="64">
        <v>1</v>
      </c>
      <c r="M86" s="51" t="e">
        <f t="shared" si="7"/>
        <v>#REF!</v>
      </c>
    </row>
    <row r="87" spans="1:13" ht="15.75">
      <c r="A87" s="7">
        <v>80</v>
      </c>
      <c r="B87" s="33" t="str">
        <f>'Таб 2'!B84</f>
        <v>Вакуумная пробирка</v>
      </c>
      <c r="C87" s="56">
        <v>710</v>
      </c>
      <c r="D87" s="48" t="e">
        <f>'Таб 2'!#REF!</f>
        <v>#REF!</v>
      </c>
      <c r="E87" s="48" t="e">
        <f>'Таб 2'!#REF!</f>
        <v>#REF!</v>
      </c>
      <c r="F87" s="48" t="e">
        <f>'Таб 2'!#REF!</f>
        <v>#REF!</v>
      </c>
      <c r="G87" s="48" t="e">
        <f t="shared" si="5"/>
        <v>#REF!</v>
      </c>
      <c r="H87" s="58">
        <v>630</v>
      </c>
      <c r="I87" s="49">
        <v>1.0405</v>
      </c>
      <c r="J87" s="50">
        <f t="shared" si="6"/>
        <v>655.52</v>
      </c>
      <c r="K87" s="48" t="e">
        <f t="shared" si="8"/>
        <v>#REF!</v>
      </c>
      <c r="L87" s="64">
        <v>20</v>
      </c>
      <c r="M87" s="51" t="e">
        <f t="shared" si="7"/>
        <v>#REF!</v>
      </c>
    </row>
    <row r="88" spans="1:13" ht="15.75">
      <c r="A88" s="7">
        <v>81</v>
      </c>
      <c r="B88" s="33" t="str">
        <f>'Таб 2'!B85</f>
        <v>Вакуумная пробирка</v>
      </c>
      <c r="C88" s="56">
        <v>710</v>
      </c>
      <c r="D88" s="48" t="e">
        <f>'Таб 2'!#REF!</f>
        <v>#REF!</v>
      </c>
      <c r="E88" s="48" t="e">
        <f>'Таб 2'!#REF!</f>
        <v>#REF!</v>
      </c>
      <c r="F88" s="48" t="e">
        <f>'Таб 2'!#REF!</f>
        <v>#REF!</v>
      </c>
      <c r="G88" s="48" t="e">
        <f t="shared" si="5"/>
        <v>#REF!</v>
      </c>
      <c r="H88" s="58">
        <v>630</v>
      </c>
      <c r="I88" s="49">
        <v>1.0405</v>
      </c>
      <c r="J88" s="50">
        <f t="shared" si="6"/>
        <v>655.52</v>
      </c>
      <c r="K88" s="48" t="e">
        <f t="shared" si="8"/>
        <v>#REF!</v>
      </c>
      <c r="L88" s="64">
        <v>4</v>
      </c>
      <c r="M88" s="51" t="e">
        <f t="shared" si="7"/>
        <v>#REF!</v>
      </c>
    </row>
    <row r="89" spans="1:13" ht="15.75">
      <c r="A89" s="7">
        <v>82</v>
      </c>
      <c r="B89" s="33" t="str">
        <f>'Таб 2'!B86</f>
        <v>Вакуумная пробирка</v>
      </c>
      <c r="C89" s="56">
        <v>710</v>
      </c>
      <c r="D89" s="48" t="e">
        <f>'Таб 2'!#REF!</f>
        <v>#REF!</v>
      </c>
      <c r="E89" s="48" t="e">
        <f>'Таб 2'!#REF!</f>
        <v>#REF!</v>
      </c>
      <c r="F89" s="48" t="e">
        <f>'Таб 2'!#REF!</f>
        <v>#REF!</v>
      </c>
      <c r="G89" s="48" t="e">
        <f t="shared" si="5"/>
        <v>#REF!</v>
      </c>
      <c r="H89" s="58">
        <v>660</v>
      </c>
      <c r="I89" s="49">
        <v>1.0405</v>
      </c>
      <c r="J89" s="50">
        <f t="shared" si="6"/>
        <v>686.73</v>
      </c>
      <c r="K89" s="48" t="e">
        <f t="shared" si="8"/>
        <v>#REF!</v>
      </c>
      <c r="L89" s="64">
        <v>36</v>
      </c>
      <c r="M89" s="51" t="e">
        <f t="shared" si="7"/>
        <v>#REF!</v>
      </c>
    </row>
    <row r="90" spans="1:13" ht="15.75">
      <c r="A90" s="7">
        <v>83</v>
      </c>
      <c r="B90" s="33" t="str">
        <f>'Таб 2'!B87</f>
        <v>Вакуумная пробирка</v>
      </c>
      <c r="C90" s="56">
        <v>1100</v>
      </c>
      <c r="D90" s="48" t="e">
        <f>'Таб 2'!#REF!</f>
        <v>#REF!</v>
      </c>
      <c r="E90" s="48" t="e">
        <f>'Таб 2'!#REF!</f>
        <v>#REF!</v>
      </c>
      <c r="F90" s="48" t="e">
        <f>'Таб 2'!#REF!</f>
        <v>#REF!</v>
      </c>
      <c r="G90" s="48" t="e">
        <f t="shared" si="5"/>
        <v>#REF!</v>
      </c>
      <c r="H90" s="58">
        <v>1050</v>
      </c>
      <c r="I90" s="49">
        <v>1.0405</v>
      </c>
      <c r="J90" s="50">
        <f t="shared" si="6"/>
        <v>1092.53</v>
      </c>
      <c r="K90" s="48" t="e">
        <f t="shared" si="8"/>
        <v>#REF!</v>
      </c>
      <c r="L90" s="64">
        <v>95</v>
      </c>
      <c r="M90" s="51" t="e">
        <f t="shared" si="7"/>
        <v>#REF!</v>
      </c>
    </row>
    <row r="91" spans="1:13" ht="15.75">
      <c r="A91" s="7">
        <v>84</v>
      </c>
      <c r="B91" s="33" t="str">
        <f>'Таб 2'!B88</f>
        <v>Вакуумная пробирка</v>
      </c>
      <c r="C91" s="56">
        <v>709.5</v>
      </c>
      <c r="D91" s="48" t="e">
        <f>'Таб 2'!#REF!</f>
        <v>#REF!</v>
      </c>
      <c r="E91" s="48" t="e">
        <f>'Таб 2'!#REF!</f>
        <v>#REF!</v>
      </c>
      <c r="F91" s="48" t="e">
        <f>'Таб 2'!#REF!</f>
        <v>#REF!</v>
      </c>
      <c r="G91" s="48" t="e">
        <f t="shared" si="5"/>
        <v>#REF!</v>
      </c>
      <c r="H91" s="58">
        <v>660</v>
      </c>
      <c r="I91" s="49">
        <v>1.0405</v>
      </c>
      <c r="J91" s="50">
        <f t="shared" si="6"/>
        <v>686.73</v>
      </c>
      <c r="K91" s="48" t="e">
        <f t="shared" si="8"/>
        <v>#REF!</v>
      </c>
      <c r="L91" s="64">
        <v>45</v>
      </c>
      <c r="M91" s="51" t="e">
        <f t="shared" si="7"/>
        <v>#REF!</v>
      </c>
    </row>
    <row r="92" spans="1:13" ht="15.75">
      <c r="A92" s="7">
        <v>85</v>
      </c>
      <c r="B92" s="33" t="str">
        <f>'Таб 2'!B89</f>
        <v>Пробирка микроцентрифужная </v>
      </c>
      <c r="C92" s="56">
        <v>544.5</v>
      </c>
      <c r="D92" s="48" t="e">
        <f>'Таб 2'!#REF!</f>
        <v>#REF!</v>
      </c>
      <c r="E92" s="48" t="e">
        <f>'Таб 2'!#REF!</f>
        <v>#REF!</v>
      </c>
      <c r="F92" s="48" t="e">
        <f>'Таб 2'!#REF!</f>
        <v>#REF!</v>
      </c>
      <c r="G92" s="48" t="e">
        <f t="shared" si="5"/>
        <v>#REF!</v>
      </c>
      <c r="H92" s="58">
        <v>297</v>
      </c>
      <c r="I92" s="49">
        <v>1.0405</v>
      </c>
      <c r="J92" s="50">
        <f t="shared" si="6"/>
        <v>309.03</v>
      </c>
      <c r="K92" s="48" t="e">
        <f t="shared" si="8"/>
        <v>#REF!</v>
      </c>
      <c r="L92" s="64">
        <v>450</v>
      </c>
      <c r="M92" s="51" t="e">
        <f t="shared" si="7"/>
        <v>#REF!</v>
      </c>
    </row>
    <row r="93" spans="1:13" ht="15.75">
      <c r="A93" s="7">
        <v>86</v>
      </c>
      <c r="B93" s="33" t="str">
        <f>'Таб 2'!B90</f>
        <v>Раствор альбумина бычьего сывороточного</v>
      </c>
      <c r="C93" s="56">
        <v>4125</v>
      </c>
      <c r="D93" s="48" t="e">
        <f>'Таб 2'!#REF!</f>
        <v>#REF!</v>
      </c>
      <c r="E93" s="48" t="e">
        <f>'Таб 2'!#REF!</f>
        <v>#REF!</v>
      </c>
      <c r="F93" s="48" t="e">
        <f>'Таб 2'!#REF!</f>
        <v>#REF!</v>
      </c>
      <c r="G93" s="48" t="e">
        <f t="shared" si="5"/>
        <v>#REF!</v>
      </c>
      <c r="H93" s="59">
        <v>3950</v>
      </c>
      <c r="I93" s="49">
        <v>1.0405</v>
      </c>
      <c r="J93" s="50">
        <f t="shared" si="6"/>
        <v>4109.98</v>
      </c>
      <c r="K93" s="48" t="e">
        <f t="shared" si="8"/>
        <v>#REF!</v>
      </c>
      <c r="L93" s="64">
        <v>2</v>
      </c>
      <c r="M93" s="51" t="e">
        <f t="shared" si="7"/>
        <v>#REF!</v>
      </c>
    </row>
    <row r="94" spans="1:13" ht="15.75">
      <c r="A94" s="7">
        <v>87</v>
      </c>
      <c r="B94" s="33" t="str">
        <f>'Таб 2'!B91</f>
        <v>Раствор изотонический</v>
      </c>
      <c r="C94" s="56">
        <v>15006.75</v>
      </c>
      <c r="D94" s="48" t="e">
        <f>'Таб 2'!#REF!</f>
        <v>#REF!</v>
      </c>
      <c r="E94" s="48" t="e">
        <f>'Таб 2'!#REF!</f>
        <v>#REF!</v>
      </c>
      <c r="F94" s="48" t="e">
        <f>'Таб 2'!#REF!</f>
        <v>#REF!</v>
      </c>
      <c r="G94" s="48" t="e">
        <f t="shared" si="5"/>
        <v>#REF!</v>
      </c>
      <c r="H94" s="58">
        <v>1539</v>
      </c>
      <c r="I94" s="49">
        <v>1.0405</v>
      </c>
      <c r="J94" s="50">
        <f t="shared" si="6"/>
        <v>1601.33</v>
      </c>
      <c r="K94" s="48" t="e">
        <f t="shared" si="8"/>
        <v>#REF!</v>
      </c>
      <c r="L94" s="64">
        <v>4</v>
      </c>
      <c r="M94" s="51" t="e">
        <f t="shared" si="7"/>
        <v>#REF!</v>
      </c>
    </row>
    <row r="95" spans="1:13" ht="15.75">
      <c r="A95" s="7">
        <v>88</v>
      </c>
      <c r="B95" s="33" t="str">
        <f>'Таб 2'!B92</f>
        <v>Раствор промывающий</v>
      </c>
      <c r="C95" s="56">
        <v>16689.75</v>
      </c>
      <c r="D95" s="48" t="e">
        <f>'Таб 2'!#REF!</f>
        <v>#REF!</v>
      </c>
      <c r="E95" s="48" t="e">
        <f>'Таб 2'!#REF!</f>
        <v>#REF!</v>
      </c>
      <c r="F95" s="48" t="e">
        <f>'Таб 2'!#REF!</f>
        <v>#REF!</v>
      </c>
      <c r="G95" s="48" t="e">
        <f t="shared" si="5"/>
        <v>#REF!</v>
      </c>
      <c r="H95" s="58">
        <v>1890</v>
      </c>
      <c r="I95" s="49">
        <v>1.0405</v>
      </c>
      <c r="J95" s="50">
        <f t="shared" si="6"/>
        <v>1966.55</v>
      </c>
      <c r="K95" s="48" t="e">
        <f t="shared" si="8"/>
        <v>#REF!</v>
      </c>
      <c r="L95" s="64">
        <v>5</v>
      </c>
      <c r="M95" s="51" t="e">
        <f t="shared" si="7"/>
        <v>#REF!</v>
      </c>
    </row>
    <row r="96" spans="1:13" ht="15.75">
      <c r="A96" s="7">
        <v>89</v>
      </c>
      <c r="B96" s="33" t="str">
        <f>'Таб 2'!B93</f>
        <v>Раствор изотонический</v>
      </c>
      <c r="C96" s="56">
        <v>3927</v>
      </c>
      <c r="D96" s="48" t="e">
        <f>'Таб 2'!#REF!</f>
        <v>#REF!</v>
      </c>
      <c r="E96" s="48" t="e">
        <f>'Таб 2'!#REF!</f>
        <v>#REF!</v>
      </c>
      <c r="F96" s="48" t="e">
        <f>'Таб 2'!#REF!</f>
        <v>#REF!</v>
      </c>
      <c r="G96" s="48" t="e">
        <f t="shared" si="5"/>
        <v>#REF!</v>
      </c>
      <c r="H96" s="58">
        <v>3276</v>
      </c>
      <c r="I96" s="49">
        <v>1.0405</v>
      </c>
      <c r="J96" s="50">
        <f t="shared" si="6"/>
        <v>3408.68</v>
      </c>
      <c r="K96" s="48" t="e">
        <f t="shared" si="8"/>
        <v>#REF!</v>
      </c>
      <c r="L96" s="64">
        <v>1</v>
      </c>
      <c r="M96" s="51" t="e">
        <f t="shared" si="7"/>
        <v>#REF!</v>
      </c>
    </row>
    <row r="97" spans="1:13" ht="15.75">
      <c r="A97" s="7">
        <v>90</v>
      </c>
      <c r="B97" s="33" t="str">
        <f>'Таб 2'!B94</f>
        <v>Раствор изотонический</v>
      </c>
      <c r="C97" s="56">
        <v>11350</v>
      </c>
      <c r="D97" s="48" t="e">
        <f>'Таб 2'!#REF!</f>
        <v>#REF!</v>
      </c>
      <c r="E97" s="48" t="e">
        <f>'Таб 2'!#REF!</f>
        <v>#REF!</v>
      </c>
      <c r="F97" s="48" t="e">
        <f>'Таб 2'!#REF!</f>
        <v>#REF!</v>
      </c>
      <c r="G97" s="48" t="e">
        <f t="shared" si="5"/>
        <v>#REF!</v>
      </c>
      <c r="H97" s="58">
        <v>10800</v>
      </c>
      <c r="I97" s="49">
        <v>1.0405</v>
      </c>
      <c r="J97" s="50">
        <f t="shared" si="6"/>
        <v>11237.4</v>
      </c>
      <c r="K97" s="48" t="e">
        <f t="shared" si="8"/>
        <v>#REF!</v>
      </c>
      <c r="L97" s="64">
        <v>30</v>
      </c>
      <c r="M97" s="51" t="e">
        <f t="shared" si="7"/>
        <v>#REF!</v>
      </c>
    </row>
    <row r="98" spans="1:13" ht="15.75">
      <c r="A98" s="7">
        <v>91</v>
      </c>
      <c r="B98" s="33" t="str">
        <f>'Таб 2'!B95</f>
        <v>Раствор лизирующий</v>
      </c>
      <c r="C98" s="56">
        <v>10098</v>
      </c>
      <c r="D98" s="48" t="e">
        <f>'Таб 2'!#REF!</f>
        <v>#REF!</v>
      </c>
      <c r="E98" s="48" t="e">
        <f>'Таб 2'!#REF!</f>
        <v>#REF!</v>
      </c>
      <c r="F98" s="48" t="e">
        <f>'Таб 2'!#REF!</f>
        <v>#REF!</v>
      </c>
      <c r="G98" s="48" t="e">
        <f t="shared" si="5"/>
        <v>#REF!</v>
      </c>
      <c r="H98" s="58">
        <v>4212</v>
      </c>
      <c r="I98" s="49">
        <v>1.0405</v>
      </c>
      <c r="J98" s="50">
        <f t="shared" si="6"/>
        <v>4382.59</v>
      </c>
      <c r="K98" s="48" t="e">
        <f t="shared" si="8"/>
        <v>#REF!</v>
      </c>
      <c r="L98" s="64">
        <v>2</v>
      </c>
      <c r="M98" s="51" t="e">
        <f t="shared" si="7"/>
        <v>#REF!</v>
      </c>
    </row>
    <row r="99" spans="1:13" ht="15.75">
      <c r="A99" s="7">
        <v>92</v>
      </c>
      <c r="B99" s="33" t="str">
        <f>'Таб 2'!B96</f>
        <v>Раствор лизирующий</v>
      </c>
      <c r="C99" s="56">
        <v>5610</v>
      </c>
      <c r="D99" s="48" t="e">
        <f>'Таб 2'!#REF!</f>
        <v>#REF!</v>
      </c>
      <c r="E99" s="48" t="e">
        <f>'Таб 2'!#REF!</f>
        <v>#REF!</v>
      </c>
      <c r="F99" s="48" t="e">
        <f>'Таб 2'!#REF!</f>
        <v>#REF!</v>
      </c>
      <c r="G99" s="48" t="e">
        <f t="shared" si="5"/>
        <v>#REF!</v>
      </c>
      <c r="H99" s="58">
        <v>2241</v>
      </c>
      <c r="I99" s="49">
        <v>1.0405</v>
      </c>
      <c r="J99" s="50">
        <f t="shared" si="6"/>
        <v>2331.76</v>
      </c>
      <c r="K99" s="48" t="e">
        <f t="shared" si="8"/>
        <v>#REF!</v>
      </c>
      <c r="L99" s="64">
        <v>2</v>
      </c>
      <c r="M99" s="51" t="e">
        <f t="shared" si="7"/>
        <v>#REF!</v>
      </c>
    </row>
    <row r="100" spans="1:13" ht="15.75">
      <c r="A100" s="7">
        <v>93</v>
      </c>
      <c r="B100" s="33" t="str">
        <f>'Таб 2'!B97</f>
        <v>Раствор лизирующий</v>
      </c>
      <c r="C100" s="57">
        <v>12200</v>
      </c>
      <c r="D100" s="48" t="e">
        <f>'Таб 2'!#REF!</f>
        <v>#REF!</v>
      </c>
      <c r="E100" s="48" t="e">
        <f>'Таб 2'!#REF!</f>
        <v>#REF!</v>
      </c>
      <c r="F100" s="48" t="e">
        <f>'Таб 2'!#REF!</f>
        <v>#REF!</v>
      </c>
      <c r="G100" s="48" t="e">
        <f t="shared" si="5"/>
        <v>#REF!</v>
      </c>
      <c r="H100" s="58">
        <v>11600</v>
      </c>
      <c r="I100" s="49">
        <v>1.0405</v>
      </c>
      <c r="J100" s="50">
        <f t="shared" si="6"/>
        <v>12069.8</v>
      </c>
      <c r="K100" s="48" t="e">
        <f t="shared" si="8"/>
        <v>#REF!</v>
      </c>
      <c r="L100" s="64">
        <v>23</v>
      </c>
      <c r="M100" s="51" t="e">
        <f t="shared" si="7"/>
        <v>#REF!</v>
      </c>
    </row>
    <row r="101" spans="1:13" ht="15.75">
      <c r="A101" s="7">
        <v>94</v>
      </c>
      <c r="B101" s="33" t="str">
        <f>'Таб 2'!B98</f>
        <v>Раствор солевого мостика</v>
      </c>
      <c r="C101" s="56">
        <v>4207.5</v>
      </c>
      <c r="D101" s="48" t="e">
        <f>'Таб 2'!#REF!</f>
        <v>#REF!</v>
      </c>
      <c r="E101" s="48" t="e">
        <f>'Таб 2'!#REF!</f>
        <v>#REF!</v>
      </c>
      <c r="F101" s="48" t="e">
        <f>'Таб 2'!#REF!</f>
        <v>#REF!</v>
      </c>
      <c r="G101" s="48" t="e">
        <f t="shared" si="5"/>
        <v>#REF!</v>
      </c>
      <c r="H101" s="58">
        <v>3460</v>
      </c>
      <c r="I101" s="49">
        <v>1.0405</v>
      </c>
      <c r="J101" s="50">
        <f t="shared" si="6"/>
        <v>3600.13</v>
      </c>
      <c r="K101" s="48" t="e">
        <f t="shared" si="8"/>
        <v>#REF!</v>
      </c>
      <c r="L101" s="64">
        <v>5</v>
      </c>
      <c r="M101" s="51" t="e">
        <f t="shared" si="7"/>
        <v>#REF!</v>
      </c>
    </row>
    <row r="102" spans="1:13" ht="15.75">
      <c r="A102" s="7">
        <v>95</v>
      </c>
      <c r="B102" s="33" t="str">
        <f>'Таб 2'!B99</f>
        <v>Тест-система</v>
      </c>
      <c r="C102" s="56">
        <v>28875</v>
      </c>
      <c r="D102" s="48" t="e">
        <f>'Таб 2'!#REF!</f>
        <v>#REF!</v>
      </c>
      <c r="E102" s="48" t="e">
        <f>'Таб 2'!#REF!</f>
        <v>#REF!</v>
      </c>
      <c r="F102" s="48" t="e">
        <f>'Таб 2'!#REF!</f>
        <v>#REF!</v>
      </c>
      <c r="G102" s="48" t="e">
        <f t="shared" si="5"/>
        <v>#REF!</v>
      </c>
      <c r="H102" s="58">
        <v>26680.5</v>
      </c>
      <c r="I102" s="49">
        <v>1.0405</v>
      </c>
      <c r="J102" s="50">
        <f t="shared" si="6"/>
        <v>27761.06</v>
      </c>
      <c r="K102" s="48" t="e">
        <f t="shared" si="8"/>
        <v>#REF!</v>
      </c>
      <c r="L102" s="64">
        <v>2</v>
      </c>
      <c r="M102" s="51" t="e">
        <f t="shared" si="7"/>
        <v>#REF!</v>
      </c>
    </row>
    <row r="103" spans="1:13" ht="15.75">
      <c r="A103" s="7">
        <v>96</v>
      </c>
      <c r="B103" s="33" t="str">
        <f>'Таб 2'!B100</f>
        <v>Скарификатор</v>
      </c>
      <c r="C103" s="56">
        <v>0.825</v>
      </c>
      <c r="D103" s="48" t="e">
        <f>'Таб 2'!#REF!</f>
        <v>#REF!</v>
      </c>
      <c r="E103" s="48" t="e">
        <f>'Таб 2'!#REF!</f>
        <v>#REF!</v>
      </c>
      <c r="F103" s="48" t="e">
        <f>'Таб 2'!#REF!</f>
        <v>#REF!</v>
      </c>
      <c r="G103" s="48" t="e">
        <f t="shared" si="5"/>
        <v>#REF!</v>
      </c>
      <c r="H103" s="58">
        <v>0.85</v>
      </c>
      <c r="I103" s="49">
        <v>1.0405</v>
      </c>
      <c r="J103" s="50">
        <f t="shared" si="6"/>
        <v>0.88</v>
      </c>
      <c r="K103" s="48" t="e">
        <f t="shared" si="8"/>
        <v>#REF!</v>
      </c>
      <c r="L103" s="64">
        <v>18000</v>
      </c>
      <c r="M103" s="51" t="e">
        <f t="shared" si="7"/>
        <v>#REF!</v>
      </c>
    </row>
    <row r="104" spans="1:13" ht="15.75">
      <c r="A104" s="7">
        <v>97</v>
      </c>
      <c r="B104" s="33" t="str">
        <f>'Таб 2'!B101</f>
        <v>Стекло покровное</v>
      </c>
      <c r="C104" s="56">
        <v>462</v>
      </c>
      <c r="D104" s="48" t="e">
        <f>'Таб 2'!#REF!</f>
        <v>#REF!</v>
      </c>
      <c r="E104" s="48" t="e">
        <f>'Таб 2'!#REF!</f>
        <v>#REF!</v>
      </c>
      <c r="F104" s="48" t="e">
        <f>'Таб 2'!#REF!</f>
        <v>#REF!</v>
      </c>
      <c r="G104" s="48" t="e">
        <f t="shared" si="5"/>
        <v>#REF!</v>
      </c>
      <c r="H104" s="58">
        <v>315.2</v>
      </c>
      <c r="I104" s="49">
        <v>1.0405</v>
      </c>
      <c r="J104" s="50">
        <f t="shared" si="6"/>
        <v>327.97</v>
      </c>
      <c r="K104" s="48" t="e">
        <f t="shared" si="8"/>
        <v>#REF!</v>
      </c>
      <c r="L104" s="64">
        <v>13</v>
      </c>
      <c r="M104" s="51" t="e">
        <f t="shared" si="7"/>
        <v>#REF!</v>
      </c>
    </row>
    <row r="105" spans="1:13" ht="15.75">
      <c r="A105" s="7">
        <v>98</v>
      </c>
      <c r="B105" s="33" t="str">
        <f>'Таб 2'!B102</f>
        <v>Стекло покровное</v>
      </c>
      <c r="C105" s="56">
        <v>660</v>
      </c>
      <c r="D105" s="48" t="e">
        <f>'Таб 2'!#REF!</f>
        <v>#REF!</v>
      </c>
      <c r="E105" s="48" t="e">
        <f>'Таб 2'!#REF!</f>
        <v>#REF!</v>
      </c>
      <c r="F105" s="48" t="e">
        <f>'Таб 2'!#REF!</f>
        <v>#REF!</v>
      </c>
      <c r="G105" s="48" t="e">
        <f t="shared" si="5"/>
        <v>#REF!</v>
      </c>
      <c r="H105" s="58">
        <v>0</v>
      </c>
      <c r="I105" s="49">
        <v>1.0405</v>
      </c>
      <c r="J105" s="50"/>
      <c r="K105" s="48" t="e">
        <f t="shared" si="8"/>
        <v>#REF!</v>
      </c>
      <c r="L105" s="64">
        <v>1</v>
      </c>
      <c r="M105" s="51" t="e">
        <f t="shared" si="7"/>
        <v>#REF!</v>
      </c>
    </row>
    <row r="106" spans="1:13" ht="15.75">
      <c r="A106" s="7">
        <v>99</v>
      </c>
      <c r="B106" s="33" t="str">
        <f>'Таб 2'!B103</f>
        <v>Набор реагентов</v>
      </c>
      <c r="C106" s="56">
        <v>2755.5</v>
      </c>
      <c r="D106" s="48" t="e">
        <f>'Таб 2'!#REF!</f>
        <v>#REF!</v>
      </c>
      <c r="E106" s="48" t="e">
        <f>'Таб 2'!#REF!</f>
        <v>#REF!</v>
      </c>
      <c r="F106" s="48" t="e">
        <f>'Таб 2'!#REF!</f>
        <v>#REF!</v>
      </c>
      <c r="G106" s="48" t="e">
        <f t="shared" si="5"/>
        <v>#REF!</v>
      </c>
      <c r="H106" s="59">
        <v>0</v>
      </c>
      <c r="I106" s="49">
        <v>1.0405</v>
      </c>
      <c r="J106" s="50"/>
      <c r="K106" s="48" t="e">
        <f t="shared" si="8"/>
        <v>#REF!</v>
      </c>
      <c r="L106" s="64">
        <v>1</v>
      </c>
      <c r="M106" s="51" t="e">
        <f t="shared" si="7"/>
        <v>#REF!</v>
      </c>
    </row>
    <row r="107" spans="1:13" ht="15.75">
      <c r="A107" s="7">
        <v>100</v>
      </c>
      <c r="B107" s="33" t="str">
        <f>'Таб 2'!B104</f>
        <v>Термобумага</v>
      </c>
      <c r="C107" s="56">
        <v>75</v>
      </c>
      <c r="D107" s="48" t="e">
        <f>'Таб 2'!#REF!</f>
        <v>#REF!</v>
      </c>
      <c r="E107" s="48" t="e">
        <f>'Таб 2'!#REF!</f>
        <v>#REF!</v>
      </c>
      <c r="F107" s="48" t="e">
        <f>'Таб 2'!#REF!</f>
        <v>#REF!</v>
      </c>
      <c r="G107" s="48" t="e">
        <f t="shared" si="5"/>
        <v>#REF!</v>
      </c>
      <c r="H107" s="58">
        <v>74.25</v>
      </c>
      <c r="I107" s="49">
        <v>1.0405</v>
      </c>
      <c r="J107" s="50">
        <f t="shared" si="6"/>
        <v>77.26</v>
      </c>
      <c r="K107" s="48" t="e">
        <f t="shared" si="8"/>
        <v>#REF!</v>
      </c>
      <c r="L107" s="64">
        <v>558</v>
      </c>
      <c r="M107" s="51" t="e">
        <f t="shared" si="7"/>
        <v>#REF!</v>
      </c>
    </row>
    <row r="108" spans="1:13" ht="15.75">
      <c r="A108" s="7">
        <v>101</v>
      </c>
      <c r="B108" s="33" t="str">
        <f>'Таб 2'!B105</f>
        <v>Термосумка</v>
      </c>
      <c r="C108" s="56">
        <v>3300</v>
      </c>
      <c r="D108" s="48" t="e">
        <f>'Таб 2'!#REF!</f>
        <v>#REF!</v>
      </c>
      <c r="E108" s="48" t="e">
        <f>'Таб 2'!#REF!</f>
        <v>#REF!</v>
      </c>
      <c r="F108" s="48" t="e">
        <f>'Таб 2'!#REF!</f>
        <v>#REF!</v>
      </c>
      <c r="G108" s="48" t="e">
        <f t="shared" si="5"/>
        <v>#REF!</v>
      </c>
      <c r="H108" s="58">
        <v>3036</v>
      </c>
      <c r="I108" s="49">
        <v>1.0405</v>
      </c>
      <c r="J108" s="50">
        <f t="shared" si="6"/>
        <v>3158.96</v>
      </c>
      <c r="K108" s="48" t="e">
        <f t="shared" si="8"/>
        <v>#REF!</v>
      </c>
      <c r="L108" s="64">
        <v>4</v>
      </c>
      <c r="M108" s="51" t="e">
        <f t="shared" si="7"/>
        <v>#REF!</v>
      </c>
    </row>
    <row r="109" spans="1:13" ht="15.75">
      <c r="A109" s="7">
        <v>102</v>
      </c>
      <c r="B109" s="33" t="str">
        <f>'Таб 2'!B106</f>
        <v>Тест для определения скрытой крови в фекалиях.</v>
      </c>
      <c r="C109" s="56">
        <v>108.9</v>
      </c>
      <c r="D109" s="48" t="e">
        <f>'Таб 2'!#REF!</f>
        <v>#REF!</v>
      </c>
      <c r="E109" s="48" t="e">
        <f>'Таб 2'!#REF!</f>
        <v>#REF!</v>
      </c>
      <c r="F109" s="48" t="e">
        <f>'Таб 2'!#REF!</f>
        <v>#REF!</v>
      </c>
      <c r="G109" s="48" t="e">
        <f t="shared" si="5"/>
        <v>#REF!</v>
      </c>
      <c r="H109" s="58">
        <v>108.9</v>
      </c>
      <c r="I109" s="49">
        <v>1.0405</v>
      </c>
      <c r="J109" s="50">
        <f t="shared" si="6"/>
        <v>113.31</v>
      </c>
      <c r="K109" s="48" t="e">
        <f t="shared" si="8"/>
        <v>#REF!</v>
      </c>
      <c r="L109" s="64">
        <v>1925</v>
      </c>
      <c r="M109" s="51" t="e">
        <f t="shared" si="7"/>
        <v>#REF!</v>
      </c>
    </row>
    <row r="110" spans="1:13" ht="15.75">
      <c r="A110" s="7">
        <v>103</v>
      </c>
      <c r="B110" s="33" t="str">
        <f>'Таб 2'!B107</f>
        <v>Тест-полоски</v>
      </c>
      <c r="C110" s="56">
        <v>1725</v>
      </c>
      <c r="D110" s="48" t="e">
        <f>'Таб 2'!#REF!</f>
        <v>#REF!</v>
      </c>
      <c r="E110" s="48" t="e">
        <f>'Таб 2'!#REF!</f>
        <v>#REF!</v>
      </c>
      <c r="F110" s="48" t="e">
        <f>'Таб 2'!#REF!</f>
        <v>#REF!</v>
      </c>
      <c r="G110" s="48" t="e">
        <f t="shared" si="5"/>
        <v>#REF!</v>
      </c>
      <c r="H110" s="58">
        <v>1500</v>
      </c>
      <c r="I110" s="49">
        <v>1.0405</v>
      </c>
      <c r="J110" s="50">
        <f t="shared" si="6"/>
        <v>1560.75</v>
      </c>
      <c r="K110" s="48" t="e">
        <f t="shared" si="8"/>
        <v>#REF!</v>
      </c>
      <c r="L110" s="64">
        <v>586</v>
      </c>
      <c r="M110" s="51" t="e">
        <f t="shared" si="7"/>
        <v>#REF!</v>
      </c>
    </row>
    <row r="111" spans="1:13" ht="15.75">
      <c r="A111" s="7">
        <v>104</v>
      </c>
      <c r="B111" s="33" t="str">
        <f>'Таб 2'!B108</f>
        <v>Набор регентов</v>
      </c>
      <c r="C111" s="56">
        <v>65000</v>
      </c>
      <c r="D111" s="48" t="e">
        <f>'Таб 2'!#REF!</f>
        <v>#REF!</v>
      </c>
      <c r="E111" s="48" t="e">
        <f>'Таб 2'!#REF!</f>
        <v>#REF!</v>
      </c>
      <c r="F111" s="48" t="e">
        <f>'Таб 2'!#REF!</f>
        <v>#REF!</v>
      </c>
      <c r="G111" s="48" t="e">
        <f t="shared" si="5"/>
        <v>#REF!</v>
      </c>
      <c r="H111" s="58">
        <v>82250</v>
      </c>
      <c r="I111" s="49">
        <v>1.0405</v>
      </c>
      <c r="J111" s="50">
        <f t="shared" si="6"/>
        <v>85581.13</v>
      </c>
      <c r="K111" s="48" t="e">
        <f t="shared" si="8"/>
        <v>#REF!</v>
      </c>
      <c r="L111" s="64">
        <v>20</v>
      </c>
      <c r="M111" s="51" t="e">
        <f t="shared" si="7"/>
        <v>#REF!</v>
      </c>
    </row>
    <row r="112" spans="1:13" ht="15.75">
      <c r="A112" s="7">
        <v>105</v>
      </c>
      <c r="B112" s="33" t="str">
        <f>'Таб 2'!B109</f>
        <v>Контрольная сыворотка</v>
      </c>
      <c r="C112" s="56">
        <v>2633.4</v>
      </c>
      <c r="D112" s="48" t="e">
        <f>'Таб 2'!#REF!</f>
        <v>#REF!</v>
      </c>
      <c r="E112" s="48" t="e">
        <f>'Таб 2'!#REF!</f>
        <v>#REF!</v>
      </c>
      <c r="F112" s="48" t="e">
        <f>'Таб 2'!#REF!</f>
        <v>#REF!</v>
      </c>
      <c r="G112" s="48" t="e">
        <f t="shared" si="5"/>
        <v>#REF!</v>
      </c>
      <c r="H112" s="58">
        <v>2154</v>
      </c>
      <c r="I112" s="49">
        <v>1.0405</v>
      </c>
      <c r="J112" s="50">
        <f t="shared" si="6"/>
        <v>2241.24</v>
      </c>
      <c r="K112" s="48" t="e">
        <f t="shared" si="8"/>
        <v>#REF!</v>
      </c>
      <c r="L112" s="64">
        <v>40</v>
      </c>
      <c r="M112" s="51" t="e">
        <f t="shared" si="7"/>
        <v>#REF!</v>
      </c>
    </row>
    <row r="113" spans="1:13" ht="30">
      <c r="A113" s="7">
        <v>106</v>
      </c>
      <c r="B113" s="33" t="str">
        <f>'Таб 2'!B110</f>
        <v>Набор реагентов для оценки протромбинового времени свертывания</v>
      </c>
      <c r="C113" s="56">
        <v>5410.43</v>
      </c>
      <c r="D113" s="48" t="e">
        <f>'Таб 2'!#REF!</f>
        <v>#REF!</v>
      </c>
      <c r="E113" s="48" t="e">
        <f>'Таб 2'!#REF!</f>
        <v>#REF!</v>
      </c>
      <c r="F113" s="48" t="e">
        <f>'Таб 2'!#REF!</f>
        <v>#REF!</v>
      </c>
      <c r="G113" s="48" t="e">
        <f t="shared" si="5"/>
        <v>#REF!</v>
      </c>
      <c r="H113" s="58">
        <v>4868.54</v>
      </c>
      <c r="I113" s="49">
        <v>1.0405</v>
      </c>
      <c r="J113" s="50">
        <f t="shared" si="6"/>
        <v>5065.72</v>
      </c>
      <c r="K113" s="48" t="e">
        <f t="shared" si="8"/>
        <v>#REF!</v>
      </c>
      <c r="L113" s="64">
        <v>40</v>
      </c>
      <c r="M113" s="51" t="e">
        <f t="shared" si="7"/>
        <v>#REF!</v>
      </c>
    </row>
    <row r="114" spans="1:13" ht="15.75">
      <c r="A114" s="7">
        <v>107</v>
      </c>
      <c r="B114" s="33" t="str">
        <f>'Таб 2'!B111</f>
        <v>Контрольное устройство</v>
      </c>
      <c r="C114" s="56">
        <v>288000</v>
      </c>
      <c r="D114" s="48" t="e">
        <f>'Таб 2'!#REF!</f>
        <v>#REF!</v>
      </c>
      <c r="E114" s="48" t="e">
        <f>'Таб 2'!#REF!</f>
        <v>#REF!</v>
      </c>
      <c r="F114" s="48" t="e">
        <f>'Таб 2'!#REF!</f>
        <v>#REF!</v>
      </c>
      <c r="G114" s="48" t="e">
        <f t="shared" si="5"/>
        <v>#REF!</v>
      </c>
      <c r="H114" s="58">
        <v>240000</v>
      </c>
      <c r="I114" s="49">
        <v>1.0405</v>
      </c>
      <c r="J114" s="50">
        <f t="shared" si="6"/>
        <v>249720</v>
      </c>
      <c r="K114" s="48" t="e">
        <f t="shared" si="8"/>
        <v>#REF!</v>
      </c>
      <c r="L114" s="64">
        <v>6</v>
      </c>
      <c r="M114" s="51" t="e">
        <f t="shared" si="7"/>
        <v>#REF!</v>
      </c>
    </row>
    <row r="115" spans="1:13" ht="15.75">
      <c r="A115" s="7">
        <v>108</v>
      </c>
      <c r="B115" s="33" t="str">
        <f>'Таб 2'!B112</f>
        <v>Пробирка полимерная</v>
      </c>
      <c r="C115" s="56">
        <v>29.7</v>
      </c>
      <c r="D115" s="48" t="e">
        <f>'Таб 2'!#REF!</f>
        <v>#REF!</v>
      </c>
      <c r="E115" s="48" t="e">
        <f>'Таб 2'!#REF!</f>
        <v>#REF!</v>
      </c>
      <c r="F115" s="48" t="e">
        <f>'Таб 2'!#REF!</f>
        <v>#REF!</v>
      </c>
      <c r="G115" s="48" t="e">
        <f t="shared" si="5"/>
        <v>#REF!</v>
      </c>
      <c r="H115" s="58">
        <v>0</v>
      </c>
      <c r="I115" s="49">
        <v>1.0405</v>
      </c>
      <c r="J115" s="50"/>
      <c r="K115" s="48" t="e">
        <f t="shared" si="8"/>
        <v>#REF!</v>
      </c>
      <c r="L115" s="64">
        <v>17700</v>
      </c>
      <c r="M115" s="51" t="e">
        <f t="shared" si="7"/>
        <v>#REF!</v>
      </c>
    </row>
    <row r="116" spans="1:13" ht="15.75">
      <c r="A116" s="7">
        <v>109</v>
      </c>
      <c r="B116" s="33" t="str">
        <f>'Таб 2'!B113</f>
        <v>Контрольный материал для анализаторов мочи</v>
      </c>
      <c r="C116" s="56">
        <v>2887.5</v>
      </c>
      <c r="D116" s="48" t="e">
        <f>'Таб 2'!#REF!</f>
        <v>#REF!</v>
      </c>
      <c r="E116" s="48" t="e">
        <f>'Таб 2'!#REF!</f>
        <v>#REF!</v>
      </c>
      <c r="F116" s="48" t="e">
        <f>'Таб 2'!#REF!</f>
        <v>#REF!</v>
      </c>
      <c r="G116" s="48" t="e">
        <f t="shared" si="5"/>
        <v>#REF!</v>
      </c>
      <c r="H116" s="58">
        <v>3260</v>
      </c>
      <c r="I116" s="49">
        <v>1.0405</v>
      </c>
      <c r="J116" s="50">
        <f t="shared" si="6"/>
        <v>3392.03</v>
      </c>
      <c r="K116" s="48" t="e">
        <f t="shared" si="8"/>
        <v>#REF!</v>
      </c>
      <c r="L116" s="64">
        <v>1</v>
      </c>
      <c r="M116" s="51" t="e">
        <f t="shared" si="7"/>
        <v>#REF!</v>
      </c>
    </row>
    <row r="117" spans="1:13" ht="15.75">
      <c r="A117" s="7">
        <v>110</v>
      </c>
      <c r="B117" s="33" t="str">
        <f>'Таб 2'!B114</f>
        <v>Ферментативный очиститель </v>
      </c>
      <c r="C117" s="56">
        <v>3085.5</v>
      </c>
      <c r="D117" s="48" t="e">
        <f>'Таб 2'!#REF!</f>
        <v>#REF!</v>
      </c>
      <c r="E117" s="48" t="e">
        <f>'Таб 2'!#REF!</f>
        <v>#REF!</v>
      </c>
      <c r="F117" s="48" t="e">
        <f>'Таб 2'!#REF!</f>
        <v>#REF!</v>
      </c>
      <c r="G117" s="48" t="e">
        <f t="shared" si="5"/>
        <v>#REF!</v>
      </c>
      <c r="H117" s="58">
        <v>1299.6</v>
      </c>
      <c r="I117" s="49">
        <v>1.0405</v>
      </c>
      <c r="J117" s="50">
        <f t="shared" si="6"/>
        <v>1352.23</v>
      </c>
      <c r="K117" s="48" t="e">
        <f t="shared" si="8"/>
        <v>#REF!</v>
      </c>
      <c r="L117" s="64">
        <v>2</v>
      </c>
      <c r="M117" s="51" t="e">
        <f t="shared" si="7"/>
        <v>#REF!</v>
      </c>
    </row>
    <row r="118" spans="1:13" ht="15.75">
      <c r="A118" s="7">
        <v>111</v>
      </c>
      <c r="B118" s="33" t="str">
        <f>'Таб 2'!B115</f>
        <v>Калибровочная плазма</v>
      </c>
      <c r="C118" s="56">
        <v>14256</v>
      </c>
      <c r="D118" s="48" t="e">
        <f>'Таб 2'!#REF!</f>
        <v>#REF!</v>
      </c>
      <c r="E118" s="48" t="e">
        <f>'Таб 2'!#REF!</f>
        <v>#REF!</v>
      </c>
      <c r="F118" s="48" t="e">
        <f>'Таб 2'!#REF!</f>
        <v>#REF!</v>
      </c>
      <c r="G118" s="48" t="e">
        <f t="shared" si="5"/>
        <v>#REF!</v>
      </c>
      <c r="H118" s="58">
        <v>11797.5</v>
      </c>
      <c r="I118" s="49">
        <v>1.0405</v>
      </c>
      <c r="J118" s="50">
        <f t="shared" si="6"/>
        <v>12275.3</v>
      </c>
      <c r="K118" s="48" t="e">
        <f t="shared" si="8"/>
        <v>#REF!</v>
      </c>
      <c r="L118" s="64">
        <v>7</v>
      </c>
      <c r="M118" s="51" t="e">
        <f t="shared" si="7"/>
        <v>#REF!</v>
      </c>
    </row>
    <row r="119" spans="1:13" ht="15.75">
      <c r="A119" s="7">
        <v>112</v>
      </c>
      <c r="B119" s="33" t="str">
        <f>'Таб 2'!B116</f>
        <v>Набор реагентов</v>
      </c>
      <c r="C119" s="56">
        <v>1980</v>
      </c>
      <c r="D119" s="48" t="e">
        <f>'Таб 2'!#REF!</f>
        <v>#REF!</v>
      </c>
      <c r="E119" s="48" t="e">
        <f>'Таб 2'!#REF!</f>
        <v>#REF!</v>
      </c>
      <c r="F119" s="48" t="e">
        <f>'Таб 2'!#REF!</f>
        <v>#REF!</v>
      </c>
      <c r="G119" s="48" t="e">
        <f t="shared" si="5"/>
        <v>#REF!</v>
      </c>
      <c r="H119" s="60">
        <v>1468.5</v>
      </c>
      <c r="I119" s="49">
        <v>1.0405</v>
      </c>
      <c r="J119" s="50">
        <f t="shared" si="6"/>
        <v>1527.97</v>
      </c>
      <c r="K119" s="48" t="e">
        <f t="shared" si="8"/>
        <v>#REF!</v>
      </c>
      <c r="L119" s="64">
        <v>22</v>
      </c>
      <c r="M119" s="51" t="e">
        <f t="shared" si="7"/>
        <v>#REF!</v>
      </c>
    </row>
    <row r="120" spans="1:13" ht="15.75">
      <c r="A120" s="7">
        <v>113</v>
      </c>
      <c r="B120" s="33" t="str">
        <f>'Таб 2'!B117</f>
        <v>Набор реагентов</v>
      </c>
      <c r="C120" s="56">
        <v>13035</v>
      </c>
      <c r="D120" s="48" t="e">
        <f>'Таб 2'!#REF!</f>
        <v>#REF!</v>
      </c>
      <c r="E120" s="48" t="e">
        <f>'Таб 2'!#REF!</f>
        <v>#REF!</v>
      </c>
      <c r="F120" s="48" t="e">
        <f>'Таб 2'!#REF!</f>
        <v>#REF!</v>
      </c>
      <c r="G120" s="48" t="e">
        <f t="shared" si="5"/>
        <v>#REF!</v>
      </c>
      <c r="H120" s="58">
        <v>4464.9</v>
      </c>
      <c r="I120" s="49">
        <v>1.0405</v>
      </c>
      <c r="J120" s="50">
        <f t="shared" si="6"/>
        <v>4645.73</v>
      </c>
      <c r="K120" s="48" t="e">
        <f t="shared" si="8"/>
        <v>#REF!</v>
      </c>
      <c r="L120" s="64">
        <v>1</v>
      </c>
      <c r="M120" s="51" t="e">
        <f t="shared" si="7"/>
        <v>#REF!</v>
      </c>
    </row>
    <row r="121" spans="1:13" ht="15.75">
      <c r="A121" s="7">
        <v>114</v>
      </c>
      <c r="B121" s="33" t="str">
        <f>'Таб 2'!B118</f>
        <v>Тест-система</v>
      </c>
      <c r="C121" s="56">
        <v>32340</v>
      </c>
      <c r="D121" s="48" t="e">
        <f>'Таб 2'!#REF!</f>
        <v>#REF!</v>
      </c>
      <c r="E121" s="48" t="e">
        <f>'Таб 2'!#REF!</f>
        <v>#REF!</v>
      </c>
      <c r="F121" s="48" t="e">
        <f>'Таб 2'!#REF!</f>
        <v>#REF!</v>
      </c>
      <c r="G121" s="48" t="e">
        <f t="shared" si="5"/>
        <v>#REF!</v>
      </c>
      <c r="H121" s="58">
        <v>38610</v>
      </c>
      <c r="I121" s="49">
        <v>1.0405</v>
      </c>
      <c r="J121" s="50">
        <f t="shared" si="6"/>
        <v>40173.71</v>
      </c>
      <c r="K121" s="48" t="e">
        <f t="shared" si="8"/>
        <v>#REF!</v>
      </c>
      <c r="L121" s="64">
        <v>4</v>
      </c>
      <c r="M121" s="51" t="e">
        <f t="shared" si="7"/>
        <v>#REF!</v>
      </c>
    </row>
    <row r="122" spans="1:13" ht="15.75">
      <c r="A122" s="7">
        <v>115</v>
      </c>
      <c r="B122" s="33" t="str">
        <f>'Таб 2'!B119</f>
        <v>Эксперсс-тест</v>
      </c>
      <c r="C122" s="56">
        <v>4702.5</v>
      </c>
      <c r="D122" s="48" t="e">
        <f>'Таб 2'!#REF!</f>
        <v>#REF!</v>
      </c>
      <c r="E122" s="48" t="e">
        <f>'Таб 2'!#REF!</f>
        <v>#REF!</v>
      </c>
      <c r="F122" s="48" t="e">
        <f>'Таб 2'!#REF!</f>
        <v>#REF!</v>
      </c>
      <c r="G122" s="48" t="e">
        <f t="shared" si="5"/>
        <v>#REF!</v>
      </c>
      <c r="H122" s="58">
        <v>7920</v>
      </c>
      <c r="I122" s="49">
        <v>1.0405</v>
      </c>
      <c r="J122" s="50">
        <f t="shared" si="6"/>
        <v>8240.76</v>
      </c>
      <c r="K122" s="48" t="e">
        <f t="shared" si="8"/>
        <v>#REF!</v>
      </c>
      <c r="L122" s="64">
        <v>15</v>
      </c>
      <c r="M122" s="51" t="e">
        <f t="shared" si="7"/>
        <v>#REF!</v>
      </c>
    </row>
    <row r="123" spans="1:13" ht="15.75">
      <c r="A123" s="7">
        <v>116</v>
      </c>
      <c r="B123" s="33" t="str">
        <f>'Таб 2'!B120</f>
        <v>Эксперсс-тест</v>
      </c>
      <c r="C123" s="56">
        <v>3300</v>
      </c>
      <c r="D123" s="48" t="e">
        <f>'Таб 2'!#REF!</f>
        <v>#REF!</v>
      </c>
      <c r="E123" s="48" t="e">
        <f>'Таб 2'!#REF!</f>
        <v>#REF!</v>
      </c>
      <c r="F123" s="48" t="e">
        <f>'Таб 2'!#REF!</f>
        <v>#REF!</v>
      </c>
      <c r="G123" s="48" t="e">
        <f t="shared" si="5"/>
        <v>#REF!</v>
      </c>
      <c r="H123" s="59">
        <v>0</v>
      </c>
      <c r="I123" s="49">
        <v>1.0405</v>
      </c>
      <c r="J123" s="50"/>
      <c r="K123" s="48" t="e">
        <f t="shared" si="8"/>
        <v>#REF!</v>
      </c>
      <c r="L123" s="64">
        <v>15</v>
      </c>
      <c r="M123" s="51" t="e">
        <f t="shared" si="7"/>
        <v>#REF!</v>
      </c>
    </row>
    <row r="124" spans="1:13" ht="15.75">
      <c r="A124" s="7">
        <v>117</v>
      </c>
      <c r="B124" s="33" t="str">
        <f>'Таб 2'!B121</f>
        <v>Питательная среда</v>
      </c>
      <c r="C124" s="56">
        <v>23648.44</v>
      </c>
      <c r="D124" s="48" t="e">
        <f>'Таб 2'!#REF!</f>
        <v>#REF!</v>
      </c>
      <c r="E124" s="48" t="e">
        <f>'Таб 2'!#REF!</f>
        <v>#REF!</v>
      </c>
      <c r="F124" s="48" t="e">
        <f>'Таб 2'!#REF!</f>
        <v>#REF!</v>
      </c>
      <c r="G124" s="48" t="e">
        <f t="shared" si="5"/>
        <v>#REF!</v>
      </c>
      <c r="H124" s="58">
        <v>8105.5</v>
      </c>
      <c r="I124" s="49">
        <v>1.0405</v>
      </c>
      <c r="J124" s="50">
        <f t="shared" si="6"/>
        <v>8433.77</v>
      </c>
      <c r="K124" s="48" t="e">
        <f t="shared" si="8"/>
        <v>#REF!</v>
      </c>
      <c r="L124" s="64">
        <v>1</v>
      </c>
      <c r="M124" s="51" t="e">
        <f t="shared" si="7"/>
        <v>#REF!</v>
      </c>
    </row>
    <row r="125" spans="1:13" ht="15.75">
      <c r="A125" s="7">
        <v>118</v>
      </c>
      <c r="B125" s="33" t="str">
        <f>'Таб 2'!B122</f>
        <v>Питательная среда</v>
      </c>
      <c r="C125" s="56">
        <v>11880</v>
      </c>
      <c r="D125" s="48" t="e">
        <f>'Таб 2'!#REF!</f>
        <v>#REF!</v>
      </c>
      <c r="E125" s="48" t="e">
        <f>'Таб 2'!#REF!</f>
        <v>#REF!</v>
      </c>
      <c r="F125" s="48" t="e">
        <f>'Таб 2'!#REF!</f>
        <v>#REF!</v>
      </c>
      <c r="G125" s="48" t="e">
        <f t="shared" si="5"/>
        <v>#REF!</v>
      </c>
      <c r="H125" s="58">
        <v>9415</v>
      </c>
      <c r="I125" s="49">
        <v>1.0405</v>
      </c>
      <c r="J125" s="50">
        <f t="shared" si="6"/>
        <v>9796.31</v>
      </c>
      <c r="K125" s="48" t="e">
        <f t="shared" si="8"/>
        <v>#REF!</v>
      </c>
      <c r="L125" s="64">
        <v>0.25</v>
      </c>
      <c r="M125" s="51" t="e">
        <f t="shared" si="7"/>
        <v>#REF!</v>
      </c>
    </row>
    <row r="126" spans="1:13" ht="16.5" customHeight="1">
      <c r="A126" s="7">
        <v>119</v>
      </c>
      <c r="B126" s="33" t="str">
        <f>'Таб 2'!B123</f>
        <v>Питательная среда</v>
      </c>
      <c r="C126" s="56">
        <v>7976</v>
      </c>
      <c r="D126" s="48" t="e">
        <f>'Таб 2'!#REF!</f>
        <v>#REF!</v>
      </c>
      <c r="E126" s="48" t="e">
        <f>'Таб 2'!#REF!</f>
        <v>#REF!</v>
      </c>
      <c r="F126" s="48" t="e">
        <f>'Таб 2'!#REF!</f>
        <v>#REF!</v>
      </c>
      <c r="G126" s="48" t="e">
        <f t="shared" si="5"/>
        <v>#REF!</v>
      </c>
      <c r="H126" s="58">
        <v>7976</v>
      </c>
      <c r="I126" s="49">
        <v>1.0405</v>
      </c>
      <c r="J126" s="50">
        <f t="shared" si="6"/>
        <v>8299.03</v>
      </c>
      <c r="K126" s="48" t="e">
        <f t="shared" si="8"/>
        <v>#REF!</v>
      </c>
      <c r="L126" s="64">
        <v>0.25</v>
      </c>
      <c r="M126" s="51" t="e">
        <f t="shared" si="7"/>
        <v>#REF!</v>
      </c>
    </row>
    <row r="127" spans="1:13" ht="15.75">
      <c r="A127" s="7">
        <v>120</v>
      </c>
      <c r="B127" s="33" t="str">
        <f>'Таб 2'!B124</f>
        <v>Питательная среда</v>
      </c>
      <c r="C127" s="56">
        <v>9900</v>
      </c>
      <c r="D127" s="48" t="e">
        <f>'Таб 2'!#REF!</f>
        <v>#REF!</v>
      </c>
      <c r="E127" s="48" t="e">
        <f>'Таб 2'!#REF!</f>
        <v>#REF!</v>
      </c>
      <c r="F127" s="48" t="e">
        <f>'Таб 2'!#REF!</f>
        <v>#REF!</v>
      </c>
      <c r="G127" s="48" t="e">
        <f t="shared" si="5"/>
        <v>#REF!</v>
      </c>
      <c r="H127" s="58">
        <v>9900</v>
      </c>
      <c r="I127" s="49">
        <v>1.0405</v>
      </c>
      <c r="J127" s="50">
        <f t="shared" si="6"/>
        <v>10300.95</v>
      </c>
      <c r="K127" s="48" t="e">
        <f t="shared" si="8"/>
        <v>#REF!</v>
      </c>
      <c r="L127" s="64">
        <v>10</v>
      </c>
      <c r="M127" s="51" t="e">
        <f t="shared" si="7"/>
        <v>#REF!</v>
      </c>
    </row>
    <row r="128" spans="1:13" ht="15.75">
      <c r="A128" s="7">
        <v>121</v>
      </c>
      <c r="B128" s="33" t="str">
        <f>'Таб 2'!B125</f>
        <v>Питательная среда</v>
      </c>
      <c r="C128" s="56">
        <v>3993</v>
      </c>
      <c r="D128" s="48" t="e">
        <f>'Таб 2'!#REF!</f>
        <v>#REF!</v>
      </c>
      <c r="E128" s="48" t="e">
        <f>'Таб 2'!#REF!</f>
        <v>#REF!</v>
      </c>
      <c r="F128" s="48" t="e">
        <f>'Таб 2'!#REF!</f>
        <v>#REF!</v>
      </c>
      <c r="G128" s="48" t="e">
        <f t="shared" si="5"/>
        <v>#REF!</v>
      </c>
      <c r="H128" s="58">
        <v>3993</v>
      </c>
      <c r="I128" s="49">
        <v>1.0405</v>
      </c>
      <c r="J128" s="50">
        <f t="shared" si="6"/>
        <v>4154.72</v>
      </c>
      <c r="K128" s="48" t="e">
        <f t="shared" si="8"/>
        <v>#REF!</v>
      </c>
      <c r="L128" s="64">
        <v>2</v>
      </c>
      <c r="M128" s="51" t="e">
        <f t="shared" si="7"/>
        <v>#REF!</v>
      </c>
    </row>
    <row r="129" spans="1:13" ht="15.75">
      <c r="A129" s="7">
        <v>122</v>
      </c>
      <c r="B129" s="33" t="str">
        <f>'Таб 2'!B126</f>
        <v>Питательная среда</v>
      </c>
      <c r="C129" s="56">
        <v>6451</v>
      </c>
      <c r="D129" s="48" t="e">
        <f>'Таб 2'!#REF!</f>
        <v>#REF!</v>
      </c>
      <c r="E129" s="48" t="e">
        <f>'Таб 2'!#REF!</f>
        <v>#REF!</v>
      </c>
      <c r="F129" s="48" t="e">
        <f>'Таб 2'!#REF!</f>
        <v>#REF!</v>
      </c>
      <c r="G129" s="48" t="e">
        <f t="shared" si="5"/>
        <v>#REF!</v>
      </c>
      <c r="H129" s="58">
        <v>6435</v>
      </c>
      <c r="I129" s="49">
        <v>1.0405</v>
      </c>
      <c r="J129" s="50">
        <f t="shared" si="6"/>
        <v>6695.62</v>
      </c>
      <c r="K129" s="48" t="e">
        <f t="shared" si="8"/>
        <v>#REF!</v>
      </c>
      <c r="L129" s="64">
        <v>0.25</v>
      </c>
      <c r="M129" s="51" t="e">
        <f t="shared" si="7"/>
        <v>#REF!</v>
      </c>
    </row>
    <row r="130" spans="1:13" ht="15.75">
      <c r="A130" s="7">
        <v>123</v>
      </c>
      <c r="B130" s="33" t="str">
        <f>'Таб 2'!B127</f>
        <v>Питательная среда</v>
      </c>
      <c r="C130" s="56">
        <v>10428</v>
      </c>
      <c r="D130" s="48" t="e">
        <f>'Таб 2'!#REF!</f>
        <v>#REF!</v>
      </c>
      <c r="E130" s="48" t="e">
        <f>'Таб 2'!#REF!</f>
        <v>#REF!</v>
      </c>
      <c r="F130" s="48" t="e">
        <f>'Таб 2'!#REF!</f>
        <v>#REF!</v>
      </c>
      <c r="G130" s="48" t="e">
        <f t="shared" si="5"/>
        <v>#REF!</v>
      </c>
      <c r="H130" s="58">
        <v>9388.5</v>
      </c>
      <c r="I130" s="49">
        <v>1.0405</v>
      </c>
      <c r="J130" s="50">
        <f t="shared" si="6"/>
        <v>9768.73</v>
      </c>
      <c r="K130" s="48" t="e">
        <f t="shared" si="8"/>
        <v>#REF!</v>
      </c>
      <c r="L130" s="64">
        <v>1</v>
      </c>
      <c r="M130" s="51" t="e">
        <f t="shared" si="7"/>
        <v>#REF!</v>
      </c>
    </row>
    <row r="131" spans="1:13" ht="15.75">
      <c r="A131" s="7">
        <v>124</v>
      </c>
      <c r="B131" s="33" t="str">
        <f>'Таб 2'!B128</f>
        <v>Питательная среда</v>
      </c>
      <c r="C131" s="56">
        <v>6930</v>
      </c>
      <c r="D131" s="48" t="e">
        <f>'Таб 2'!#REF!</f>
        <v>#REF!</v>
      </c>
      <c r="E131" s="48" t="e">
        <f>'Таб 2'!#REF!</f>
        <v>#REF!</v>
      </c>
      <c r="F131" s="48" t="e">
        <f>'Таб 2'!#REF!</f>
        <v>#REF!</v>
      </c>
      <c r="G131" s="48" t="e">
        <f t="shared" si="5"/>
        <v>#REF!</v>
      </c>
      <c r="H131" s="58">
        <v>5824.5</v>
      </c>
      <c r="I131" s="49">
        <v>1.0405</v>
      </c>
      <c r="J131" s="50">
        <f t="shared" si="6"/>
        <v>6060.39</v>
      </c>
      <c r="K131" s="48" t="e">
        <f t="shared" si="8"/>
        <v>#REF!</v>
      </c>
      <c r="L131" s="64">
        <v>1</v>
      </c>
      <c r="M131" s="51" t="e">
        <f t="shared" si="7"/>
        <v>#REF!</v>
      </c>
    </row>
    <row r="132" spans="1:13" ht="15.75">
      <c r="A132" s="7">
        <v>125</v>
      </c>
      <c r="B132" s="33" t="str">
        <f>'Таб 2'!B129</f>
        <v>Питательная среда</v>
      </c>
      <c r="C132" s="56">
        <v>4049.1</v>
      </c>
      <c r="D132" s="48" t="e">
        <f>'Таб 2'!#REF!</f>
        <v>#REF!</v>
      </c>
      <c r="E132" s="48" t="e">
        <f>'Таб 2'!#REF!</f>
        <v>#REF!</v>
      </c>
      <c r="F132" s="48" t="e">
        <f>'Таб 2'!#REF!</f>
        <v>#REF!</v>
      </c>
      <c r="G132" s="48" t="e">
        <f t="shared" si="5"/>
        <v>#REF!</v>
      </c>
      <c r="H132" s="58">
        <v>4049.1</v>
      </c>
      <c r="I132" s="49">
        <v>1.0405</v>
      </c>
      <c r="J132" s="50">
        <f t="shared" si="6"/>
        <v>4213.09</v>
      </c>
      <c r="K132" s="48" t="e">
        <f t="shared" si="8"/>
        <v>#REF!</v>
      </c>
      <c r="L132" s="64">
        <v>1</v>
      </c>
      <c r="M132" s="51" t="e">
        <f t="shared" si="7"/>
        <v>#REF!</v>
      </c>
    </row>
    <row r="133" spans="1:13" ht="15.75">
      <c r="A133" s="7">
        <v>126</v>
      </c>
      <c r="B133" s="33" t="str">
        <f>'Таб 2'!B130</f>
        <v>Питательная среда</v>
      </c>
      <c r="C133" s="56">
        <v>5395.5</v>
      </c>
      <c r="D133" s="48" t="e">
        <f>'Таб 2'!#REF!</f>
        <v>#REF!</v>
      </c>
      <c r="E133" s="48" t="e">
        <f>'Таб 2'!#REF!</f>
        <v>#REF!</v>
      </c>
      <c r="F133" s="48" t="e">
        <f>'Таб 2'!#REF!</f>
        <v>#REF!</v>
      </c>
      <c r="G133" s="48" t="e">
        <f t="shared" si="5"/>
        <v>#REF!</v>
      </c>
      <c r="H133" s="58">
        <v>4851</v>
      </c>
      <c r="I133" s="49">
        <v>1.0405</v>
      </c>
      <c r="J133" s="50">
        <f t="shared" si="6"/>
        <v>5047.47</v>
      </c>
      <c r="K133" s="48" t="e">
        <f t="shared" si="8"/>
        <v>#REF!</v>
      </c>
      <c r="L133" s="64">
        <v>2</v>
      </c>
      <c r="M133" s="51" t="e">
        <f t="shared" si="7"/>
        <v>#REF!</v>
      </c>
    </row>
    <row r="134" spans="1:13" ht="15.75">
      <c r="A134" s="7">
        <v>127</v>
      </c>
      <c r="B134" s="33" t="str">
        <f>'Таб 2'!B131</f>
        <v>Питательная среда</v>
      </c>
      <c r="C134" s="56">
        <v>8135</v>
      </c>
      <c r="D134" s="48" t="e">
        <f>'Таб 2'!#REF!</f>
        <v>#REF!</v>
      </c>
      <c r="E134" s="48" t="e">
        <f>'Таб 2'!#REF!</f>
        <v>#REF!</v>
      </c>
      <c r="F134" s="48" t="e">
        <f>'Таб 2'!#REF!</f>
        <v>#REF!</v>
      </c>
      <c r="G134" s="48" t="e">
        <f t="shared" si="5"/>
        <v>#REF!</v>
      </c>
      <c r="H134" s="58">
        <v>4851</v>
      </c>
      <c r="I134" s="49">
        <v>1.0405</v>
      </c>
      <c r="J134" s="50">
        <f t="shared" si="6"/>
        <v>5047.47</v>
      </c>
      <c r="K134" s="48" t="e">
        <f t="shared" si="8"/>
        <v>#REF!</v>
      </c>
      <c r="L134" s="64">
        <v>0.25</v>
      </c>
      <c r="M134" s="51" t="e">
        <f t="shared" si="7"/>
        <v>#REF!</v>
      </c>
    </row>
    <row r="135" spans="1:13" ht="15.75">
      <c r="A135" s="7">
        <v>128</v>
      </c>
      <c r="B135" s="33" t="str">
        <f>'Таб 2'!B132</f>
        <v>Питательная среда</v>
      </c>
      <c r="C135" s="56">
        <v>5280</v>
      </c>
      <c r="D135" s="48" t="e">
        <f>'Таб 2'!#REF!</f>
        <v>#REF!</v>
      </c>
      <c r="E135" s="48" t="e">
        <f>'Таб 2'!#REF!</f>
        <v>#REF!</v>
      </c>
      <c r="F135" s="48" t="e">
        <f>'Таб 2'!#REF!</f>
        <v>#REF!</v>
      </c>
      <c r="G135" s="48" t="e">
        <f t="shared" si="5"/>
        <v>#REF!</v>
      </c>
      <c r="H135" s="58">
        <v>3465</v>
      </c>
      <c r="I135" s="49">
        <v>1.0405</v>
      </c>
      <c r="J135" s="50">
        <f t="shared" si="6"/>
        <v>3605.33</v>
      </c>
      <c r="K135" s="48" t="e">
        <f t="shared" si="8"/>
        <v>#REF!</v>
      </c>
      <c r="L135" s="64">
        <v>1</v>
      </c>
      <c r="M135" s="51" t="e">
        <f t="shared" si="7"/>
        <v>#REF!</v>
      </c>
    </row>
    <row r="136" spans="1:13" ht="15.75">
      <c r="A136" s="7">
        <v>129</v>
      </c>
      <c r="B136" s="33" t="str">
        <f>'Таб 2'!B133</f>
        <v>Питательная среда</v>
      </c>
      <c r="C136" s="56">
        <v>6435</v>
      </c>
      <c r="D136" s="48" t="e">
        <f>'Таб 2'!#REF!</f>
        <v>#REF!</v>
      </c>
      <c r="E136" s="48" t="e">
        <f>'Таб 2'!#REF!</f>
        <v>#REF!</v>
      </c>
      <c r="F136" s="48" t="e">
        <f>'Таб 2'!#REF!</f>
        <v>#REF!</v>
      </c>
      <c r="G136" s="48" t="e">
        <f aca="true" t="shared" si="9" ref="G136:G199">AVERAGE(C136:F136)</f>
        <v>#REF!</v>
      </c>
      <c r="H136" s="58">
        <v>5147.5</v>
      </c>
      <c r="I136" s="49">
        <v>1.0405</v>
      </c>
      <c r="J136" s="50">
        <f t="shared" si="6"/>
        <v>5355.97</v>
      </c>
      <c r="K136" s="48" t="e">
        <f t="shared" si="8"/>
        <v>#REF!</v>
      </c>
      <c r="L136" s="64">
        <v>1</v>
      </c>
      <c r="M136" s="51" t="e">
        <f t="shared" si="7"/>
        <v>#REF!</v>
      </c>
    </row>
    <row r="137" spans="1:13" ht="15.75">
      <c r="A137" s="7">
        <v>130</v>
      </c>
      <c r="B137" s="33" t="str">
        <f>'Таб 2'!B134</f>
        <v>Питательная среда</v>
      </c>
      <c r="C137" s="56">
        <v>7500</v>
      </c>
      <c r="D137" s="48" t="e">
        <f>'Таб 2'!#REF!</f>
        <v>#REF!</v>
      </c>
      <c r="E137" s="48" t="e">
        <f>'Таб 2'!#REF!</f>
        <v>#REF!</v>
      </c>
      <c r="F137" s="48" t="e">
        <f>'Таб 2'!#REF!</f>
        <v>#REF!</v>
      </c>
      <c r="G137" s="48" t="e">
        <f t="shared" si="9"/>
        <v>#REF!</v>
      </c>
      <c r="H137" s="58">
        <v>6409</v>
      </c>
      <c r="I137" s="49">
        <v>1.0405</v>
      </c>
      <c r="J137" s="50">
        <f aca="true" t="shared" si="10" ref="J137:J200">H137*I137</f>
        <v>6668.56</v>
      </c>
      <c r="K137" s="48" t="e">
        <f t="shared" si="8"/>
        <v>#REF!</v>
      </c>
      <c r="L137" s="64">
        <v>1</v>
      </c>
      <c r="M137" s="51" t="e">
        <f t="shared" si="7"/>
        <v>#REF!</v>
      </c>
    </row>
    <row r="138" spans="1:13" ht="15.75">
      <c r="A138" s="7">
        <v>131</v>
      </c>
      <c r="B138" s="33" t="str">
        <f>'Таб 2'!B135</f>
        <v>Питательная среда</v>
      </c>
      <c r="C138" s="56">
        <v>3795</v>
      </c>
      <c r="D138" s="48" t="e">
        <f>'Таб 2'!#REF!</f>
        <v>#REF!</v>
      </c>
      <c r="E138" s="48" t="e">
        <f>'Таб 2'!#REF!</f>
        <v>#REF!</v>
      </c>
      <c r="F138" s="48" t="e">
        <f>'Таб 2'!#REF!</f>
        <v>#REF!</v>
      </c>
      <c r="G138" s="48" t="e">
        <f t="shared" si="9"/>
        <v>#REF!</v>
      </c>
      <c r="H138" s="58">
        <v>3757</v>
      </c>
      <c r="I138" s="49">
        <v>1.0405</v>
      </c>
      <c r="J138" s="50">
        <f t="shared" si="10"/>
        <v>3909.16</v>
      </c>
      <c r="K138" s="48" t="e">
        <f t="shared" si="8"/>
        <v>#REF!</v>
      </c>
      <c r="L138" s="64">
        <v>1</v>
      </c>
      <c r="M138" s="51" t="e">
        <f t="shared" si="7"/>
        <v>#REF!</v>
      </c>
    </row>
    <row r="139" spans="1:13" ht="15.75">
      <c r="A139" s="7">
        <v>132</v>
      </c>
      <c r="B139" s="33" t="str">
        <f>'Таб 2'!B136</f>
        <v>Питательная среда</v>
      </c>
      <c r="C139" s="56">
        <v>10065</v>
      </c>
      <c r="D139" s="48" t="e">
        <f>'Таб 2'!#REF!</f>
        <v>#REF!</v>
      </c>
      <c r="E139" s="48" t="e">
        <f>'Таб 2'!#REF!</f>
        <v>#REF!</v>
      </c>
      <c r="F139" s="48" t="e">
        <f>'Таб 2'!#REF!</f>
        <v>#REF!</v>
      </c>
      <c r="G139" s="48" t="e">
        <f t="shared" si="9"/>
        <v>#REF!</v>
      </c>
      <c r="H139" s="58">
        <v>10065</v>
      </c>
      <c r="I139" s="49">
        <v>1.0405</v>
      </c>
      <c r="J139" s="50">
        <f t="shared" si="10"/>
        <v>10472.63</v>
      </c>
      <c r="K139" s="48" t="e">
        <f t="shared" si="8"/>
        <v>#REF!</v>
      </c>
      <c r="L139" s="64">
        <v>1</v>
      </c>
      <c r="M139" s="51" t="e">
        <f aca="true" t="shared" si="11" ref="M139:M170">K139*L139</f>
        <v>#REF!</v>
      </c>
    </row>
    <row r="140" spans="1:13" ht="15.75">
      <c r="A140" s="7">
        <v>133</v>
      </c>
      <c r="B140" s="33" t="str">
        <f>'Таб 2'!B137</f>
        <v>Питательная среда</v>
      </c>
      <c r="C140" s="56">
        <v>6979.5</v>
      </c>
      <c r="D140" s="48" t="e">
        <f>'Таб 2'!#REF!</f>
        <v>#REF!</v>
      </c>
      <c r="E140" s="48" t="e">
        <f>'Таб 2'!#REF!</f>
        <v>#REF!</v>
      </c>
      <c r="F140" s="48" t="e">
        <f>'Таб 2'!#REF!</f>
        <v>#REF!</v>
      </c>
      <c r="G140" s="48" t="e">
        <f t="shared" si="9"/>
        <v>#REF!</v>
      </c>
      <c r="H140" s="58">
        <v>6981</v>
      </c>
      <c r="I140" s="49">
        <v>1.0405</v>
      </c>
      <c r="J140" s="50">
        <f t="shared" si="10"/>
        <v>7263.73</v>
      </c>
      <c r="K140" s="48" t="e">
        <f t="shared" si="8"/>
        <v>#REF!</v>
      </c>
      <c r="L140" s="64">
        <v>1</v>
      </c>
      <c r="M140" s="51" t="e">
        <f t="shared" si="11"/>
        <v>#REF!</v>
      </c>
    </row>
    <row r="141" spans="1:13" ht="15.75">
      <c r="A141" s="7">
        <v>134</v>
      </c>
      <c r="B141" s="33" t="str">
        <f>'Таб 2'!B138</f>
        <v>Питательная среда</v>
      </c>
      <c r="C141" s="56">
        <v>8457.9</v>
      </c>
      <c r="D141" s="48" t="e">
        <f>'Таб 2'!#REF!</f>
        <v>#REF!</v>
      </c>
      <c r="E141" s="48" t="e">
        <f>'Таб 2'!#REF!</f>
        <v>#REF!</v>
      </c>
      <c r="F141" s="48" t="e">
        <f>'Таб 2'!#REF!</f>
        <v>#REF!</v>
      </c>
      <c r="G141" s="48" t="e">
        <f t="shared" si="9"/>
        <v>#REF!</v>
      </c>
      <c r="H141" s="58">
        <v>9495.75</v>
      </c>
      <c r="I141" s="49">
        <v>1.0405</v>
      </c>
      <c r="J141" s="50">
        <f t="shared" si="10"/>
        <v>9880.33</v>
      </c>
      <c r="K141" s="48" t="e">
        <f t="shared" si="8"/>
        <v>#REF!</v>
      </c>
      <c r="L141" s="64">
        <v>1</v>
      </c>
      <c r="M141" s="51" t="e">
        <f t="shared" si="11"/>
        <v>#REF!</v>
      </c>
    </row>
    <row r="142" spans="1:13" ht="15.75">
      <c r="A142" s="7">
        <v>135</v>
      </c>
      <c r="B142" s="33" t="str">
        <f>'Таб 2'!B139</f>
        <v>Среда питательная </v>
      </c>
      <c r="C142" s="56">
        <v>10890</v>
      </c>
      <c r="D142" s="48" t="e">
        <f>'Таб 2'!#REF!</f>
        <v>#REF!</v>
      </c>
      <c r="E142" s="48" t="e">
        <f>'Таб 2'!#REF!</f>
        <v>#REF!</v>
      </c>
      <c r="F142" s="48" t="e">
        <f>'Таб 2'!#REF!</f>
        <v>#REF!</v>
      </c>
      <c r="G142" s="48" t="e">
        <f t="shared" si="9"/>
        <v>#REF!</v>
      </c>
      <c r="H142" s="58">
        <v>0</v>
      </c>
      <c r="I142" s="49">
        <v>1.0405</v>
      </c>
      <c r="J142" s="50"/>
      <c r="K142" s="48" t="e">
        <f t="shared" si="8"/>
        <v>#REF!</v>
      </c>
      <c r="L142" s="64">
        <v>1</v>
      </c>
      <c r="M142" s="51" t="e">
        <f t="shared" si="11"/>
        <v>#REF!</v>
      </c>
    </row>
    <row r="143" spans="1:13" ht="15.75">
      <c r="A143" s="7">
        <v>136</v>
      </c>
      <c r="B143" s="33" t="str">
        <f>'Таб 2'!B140</f>
        <v>Питательная среда</v>
      </c>
      <c r="C143" s="56">
        <v>10271.25</v>
      </c>
      <c r="D143" s="48" t="e">
        <f>'Таб 2'!#REF!</f>
        <v>#REF!</v>
      </c>
      <c r="E143" s="48" t="e">
        <f>'Таб 2'!#REF!</f>
        <v>#REF!</v>
      </c>
      <c r="F143" s="48" t="e">
        <f>'Таб 2'!#REF!</f>
        <v>#REF!</v>
      </c>
      <c r="G143" s="48" t="e">
        <f t="shared" si="9"/>
        <v>#REF!</v>
      </c>
      <c r="H143" s="58">
        <v>10271.25</v>
      </c>
      <c r="I143" s="49">
        <v>1.0405</v>
      </c>
      <c r="J143" s="50">
        <f t="shared" si="10"/>
        <v>10687.24</v>
      </c>
      <c r="K143" s="48" t="e">
        <f t="shared" si="8"/>
        <v>#REF!</v>
      </c>
      <c r="L143" s="64">
        <v>1</v>
      </c>
      <c r="M143" s="51" t="e">
        <f t="shared" si="11"/>
        <v>#REF!</v>
      </c>
    </row>
    <row r="144" spans="1:13" ht="15.75">
      <c r="A144" s="7">
        <v>137</v>
      </c>
      <c r="B144" s="33" t="str">
        <f>'Таб 2'!B141</f>
        <v>Питательная среда</v>
      </c>
      <c r="C144" s="56">
        <v>8415</v>
      </c>
      <c r="D144" s="48" t="e">
        <f>'Таб 2'!#REF!</f>
        <v>#REF!</v>
      </c>
      <c r="E144" s="48" t="e">
        <f>'Таб 2'!#REF!</f>
        <v>#REF!</v>
      </c>
      <c r="F144" s="48" t="e">
        <f>'Таб 2'!#REF!</f>
        <v>#REF!</v>
      </c>
      <c r="G144" s="48" t="e">
        <f t="shared" si="9"/>
        <v>#REF!</v>
      </c>
      <c r="H144" s="58">
        <v>8367</v>
      </c>
      <c r="I144" s="49">
        <v>1.0405</v>
      </c>
      <c r="J144" s="50">
        <f t="shared" si="10"/>
        <v>8705.86</v>
      </c>
      <c r="K144" s="48" t="e">
        <f t="shared" si="8"/>
        <v>#REF!</v>
      </c>
      <c r="L144" s="64">
        <v>1</v>
      </c>
      <c r="M144" s="51" t="e">
        <f t="shared" si="11"/>
        <v>#REF!</v>
      </c>
    </row>
    <row r="145" spans="1:13" ht="15.75">
      <c r="A145" s="7">
        <v>138</v>
      </c>
      <c r="B145" s="33" t="str">
        <f>'Таб 2'!B142</f>
        <v>Питательная среда</v>
      </c>
      <c r="C145" s="56">
        <v>3920.4</v>
      </c>
      <c r="D145" s="48" t="e">
        <f>'Таб 2'!#REF!</f>
        <v>#REF!</v>
      </c>
      <c r="E145" s="48" t="e">
        <f>'Таб 2'!#REF!</f>
        <v>#REF!</v>
      </c>
      <c r="F145" s="48" t="e">
        <f>'Таб 2'!#REF!</f>
        <v>#REF!</v>
      </c>
      <c r="G145" s="48" t="e">
        <f t="shared" si="9"/>
        <v>#REF!</v>
      </c>
      <c r="H145" s="58">
        <v>4184.4</v>
      </c>
      <c r="I145" s="49">
        <v>1.0405</v>
      </c>
      <c r="J145" s="50">
        <f t="shared" si="10"/>
        <v>4353.87</v>
      </c>
      <c r="K145" s="48" t="e">
        <f t="shared" si="8"/>
        <v>#REF!</v>
      </c>
      <c r="L145" s="64">
        <v>1</v>
      </c>
      <c r="M145" s="51" t="e">
        <f t="shared" si="11"/>
        <v>#REF!</v>
      </c>
    </row>
    <row r="146" spans="1:13" ht="15.75">
      <c r="A146" s="7">
        <v>139</v>
      </c>
      <c r="B146" s="33" t="str">
        <f>'Таб 2'!B143</f>
        <v>Питательная среда</v>
      </c>
      <c r="C146" s="56">
        <v>4785</v>
      </c>
      <c r="D146" s="48" t="e">
        <f>'Таб 2'!#REF!</f>
        <v>#REF!</v>
      </c>
      <c r="E146" s="48" t="e">
        <f>'Таб 2'!#REF!</f>
        <v>#REF!</v>
      </c>
      <c r="F146" s="48" t="e">
        <f>'Таб 2'!#REF!</f>
        <v>#REF!</v>
      </c>
      <c r="G146" s="48" t="e">
        <f t="shared" si="9"/>
        <v>#REF!</v>
      </c>
      <c r="H146" s="58">
        <v>5544</v>
      </c>
      <c r="I146" s="49">
        <v>1.0405</v>
      </c>
      <c r="J146" s="50">
        <f t="shared" si="10"/>
        <v>5768.53</v>
      </c>
      <c r="K146" s="48" t="e">
        <f t="shared" si="8"/>
        <v>#REF!</v>
      </c>
      <c r="L146" s="64">
        <v>1</v>
      </c>
      <c r="M146" s="51" t="e">
        <f t="shared" si="11"/>
        <v>#REF!</v>
      </c>
    </row>
    <row r="147" spans="1:13" ht="15.75">
      <c r="A147" s="7">
        <v>140</v>
      </c>
      <c r="B147" s="33" t="str">
        <f>'Таб 2'!B144</f>
        <v>Питательная среда</v>
      </c>
      <c r="C147" s="56">
        <v>3567.3</v>
      </c>
      <c r="D147" s="48" t="e">
        <f>'Таб 2'!#REF!</f>
        <v>#REF!</v>
      </c>
      <c r="E147" s="48" t="e">
        <f>'Таб 2'!#REF!</f>
        <v>#REF!</v>
      </c>
      <c r="F147" s="48" t="e">
        <f>'Таб 2'!#REF!</f>
        <v>#REF!</v>
      </c>
      <c r="G147" s="48" t="e">
        <f t="shared" si="9"/>
        <v>#REF!</v>
      </c>
      <c r="H147" s="58">
        <v>3630</v>
      </c>
      <c r="I147" s="49">
        <v>1.0405</v>
      </c>
      <c r="J147" s="50">
        <f t="shared" si="10"/>
        <v>3777.02</v>
      </c>
      <c r="K147" s="48" t="e">
        <f t="shared" si="8"/>
        <v>#REF!</v>
      </c>
      <c r="L147" s="64">
        <v>1</v>
      </c>
      <c r="M147" s="51" t="e">
        <f t="shared" si="11"/>
        <v>#REF!</v>
      </c>
    </row>
    <row r="148" spans="1:13" ht="15.75">
      <c r="A148" s="7">
        <v>141</v>
      </c>
      <c r="B148" s="33" t="str">
        <f>'Таб 2'!B145</f>
        <v>Питательная среда</v>
      </c>
      <c r="C148" s="56">
        <v>3960</v>
      </c>
      <c r="D148" s="48" t="e">
        <f>'Таб 2'!#REF!</f>
        <v>#REF!</v>
      </c>
      <c r="E148" s="48" t="e">
        <f>'Таб 2'!#REF!</f>
        <v>#REF!</v>
      </c>
      <c r="F148" s="48" t="e">
        <f>'Таб 2'!#REF!</f>
        <v>#REF!</v>
      </c>
      <c r="G148" s="48" t="e">
        <f t="shared" si="9"/>
        <v>#REF!</v>
      </c>
      <c r="H148" s="58">
        <v>4207.5</v>
      </c>
      <c r="I148" s="49">
        <v>1.0405</v>
      </c>
      <c r="J148" s="50">
        <f t="shared" si="10"/>
        <v>4377.9</v>
      </c>
      <c r="K148" s="48" t="e">
        <f aca="true" t="shared" si="12" ref="K148:K211">MIN(G148,J148)</f>
        <v>#REF!</v>
      </c>
      <c r="L148" s="64">
        <v>1</v>
      </c>
      <c r="M148" s="51" t="e">
        <f t="shared" si="11"/>
        <v>#REF!</v>
      </c>
    </row>
    <row r="149" spans="1:13" ht="15.75">
      <c r="A149" s="7">
        <v>142</v>
      </c>
      <c r="B149" s="33" t="str">
        <f>'Таб 2'!B146</f>
        <v>Питательная среда</v>
      </c>
      <c r="C149" s="56">
        <v>4045.8</v>
      </c>
      <c r="D149" s="48" t="e">
        <f>'Таб 2'!#REF!</f>
        <v>#REF!</v>
      </c>
      <c r="E149" s="48" t="e">
        <f>'Таб 2'!#REF!</f>
        <v>#REF!</v>
      </c>
      <c r="F149" s="48" t="e">
        <f>'Таб 2'!#REF!</f>
        <v>#REF!</v>
      </c>
      <c r="G149" s="48" t="e">
        <f t="shared" si="9"/>
        <v>#REF!</v>
      </c>
      <c r="H149" s="58">
        <v>4059</v>
      </c>
      <c r="I149" s="49">
        <v>1.0405</v>
      </c>
      <c r="J149" s="50">
        <f t="shared" si="10"/>
        <v>4223.39</v>
      </c>
      <c r="K149" s="48" t="e">
        <f t="shared" si="12"/>
        <v>#REF!</v>
      </c>
      <c r="L149" s="64">
        <v>1</v>
      </c>
      <c r="M149" s="51" t="e">
        <f t="shared" si="11"/>
        <v>#REF!</v>
      </c>
    </row>
    <row r="150" spans="1:13" ht="15.75">
      <c r="A150" s="7">
        <v>143</v>
      </c>
      <c r="B150" s="33" t="str">
        <f>'Таб 2'!B147</f>
        <v>Питательная среда</v>
      </c>
      <c r="C150" s="56">
        <v>16057.8</v>
      </c>
      <c r="D150" s="48" t="e">
        <f>'Таб 2'!#REF!</f>
        <v>#REF!</v>
      </c>
      <c r="E150" s="48" t="e">
        <f>'Таб 2'!#REF!</f>
        <v>#REF!</v>
      </c>
      <c r="F150" s="48" t="e">
        <f>'Таб 2'!#REF!</f>
        <v>#REF!</v>
      </c>
      <c r="G150" s="48" t="e">
        <f t="shared" si="9"/>
        <v>#REF!</v>
      </c>
      <c r="H150" s="58">
        <v>10310</v>
      </c>
      <c r="I150" s="49">
        <v>1.0405</v>
      </c>
      <c r="J150" s="50">
        <f t="shared" si="10"/>
        <v>10727.56</v>
      </c>
      <c r="K150" s="48" t="e">
        <f t="shared" si="12"/>
        <v>#REF!</v>
      </c>
      <c r="L150" s="64">
        <v>1</v>
      </c>
      <c r="M150" s="51" t="e">
        <f t="shared" si="11"/>
        <v>#REF!</v>
      </c>
    </row>
    <row r="151" spans="1:13" ht="15.75">
      <c r="A151" s="7">
        <v>144</v>
      </c>
      <c r="B151" s="33" t="str">
        <f>'Таб 2'!B148</f>
        <v>Питательная среда</v>
      </c>
      <c r="C151" s="56">
        <v>3465</v>
      </c>
      <c r="D151" s="48" t="e">
        <f>'Таб 2'!#REF!</f>
        <v>#REF!</v>
      </c>
      <c r="E151" s="48" t="e">
        <f>'Таб 2'!#REF!</f>
        <v>#REF!</v>
      </c>
      <c r="F151" s="48" t="e">
        <f>'Таб 2'!#REF!</f>
        <v>#REF!</v>
      </c>
      <c r="G151" s="48" t="e">
        <f t="shared" si="9"/>
        <v>#REF!</v>
      </c>
      <c r="H151" s="58">
        <v>3465</v>
      </c>
      <c r="I151" s="49">
        <v>1.0405</v>
      </c>
      <c r="J151" s="50">
        <f t="shared" si="10"/>
        <v>3605.33</v>
      </c>
      <c r="K151" s="48" t="e">
        <f t="shared" si="12"/>
        <v>#REF!</v>
      </c>
      <c r="L151" s="64">
        <v>1</v>
      </c>
      <c r="M151" s="51" t="e">
        <f t="shared" si="11"/>
        <v>#REF!</v>
      </c>
    </row>
    <row r="152" spans="1:13" ht="15.75">
      <c r="A152" s="7">
        <v>145</v>
      </c>
      <c r="B152" s="33" t="str">
        <f>'Таб 2'!B149</f>
        <v>Питательная среда</v>
      </c>
      <c r="C152" s="56">
        <v>7639</v>
      </c>
      <c r="D152" s="48" t="e">
        <f>'Таб 2'!#REF!</f>
        <v>#REF!</v>
      </c>
      <c r="E152" s="48" t="e">
        <f>'Таб 2'!#REF!</f>
        <v>#REF!</v>
      </c>
      <c r="F152" s="48" t="e">
        <f>'Таб 2'!#REF!</f>
        <v>#REF!</v>
      </c>
      <c r="G152" s="48" t="e">
        <f t="shared" si="9"/>
        <v>#REF!</v>
      </c>
      <c r="H152" s="58">
        <v>6930</v>
      </c>
      <c r="I152" s="49">
        <v>1.0405</v>
      </c>
      <c r="J152" s="50">
        <f t="shared" si="10"/>
        <v>7210.67</v>
      </c>
      <c r="K152" s="48" t="e">
        <f t="shared" si="12"/>
        <v>#REF!</v>
      </c>
      <c r="L152" s="64">
        <v>0.25</v>
      </c>
      <c r="M152" s="51" t="e">
        <f t="shared" si="11"/>
        <v>#REF!</v>
      </c>
    </row>
    <row r="153" spans="1:13" ht="15.75">
      <c r="A153" s="7">
        <v>146</v>
      </c>
      <c r="B153" s="33" t="str">
        <f>'Таб 2'!B150</f>
        <v>Питательная среда</v>
      </c>
      <c r="C153" s="56">
        <v>7161</v>
      </c>
      <c r="D153" s="48" t="e">
        <f>'Таб 2'!#REF!</f>
        <v>#REF!</v>
      </c>
      <c r="E153" s="48" t="e">
        <f>'Таб 2'!#REF!</f>
        <v>#REF!</v>
      </c>
      <c r="F153" s="48" t="e">
        <f>'Таб 2'!#REF!</f>
        <v>#REF!</v>
      </c>
      <c r="G153" s="48" t="e">
        <f t="shared" si="9"/>
        <v>#REF!</v>
      </c>
      <c r="H153" s="58">
        <v>7154.4</v>
      </c>
      <c r="I153" s="49">
        <v>1.0405</v>
      </c>
      <c r="J153" s="50">
        <f t="shared" si="10"/>
        <v>7444.15</v>
      </c>
      <c r="K153" s="48" t="e">
        <f t="shared" si="12"/>
        <v>#REF!</v>
      </c>
      <c r="L153" s="64">
        <v>5</v>
      </c>
      <c r="M153" s="51" t="e">
        <f t="shared" si="11"/>
        <v>#REF!</v>
      </c>
    </row>
    <row r="154" spans="1:13" ht="15.75">
      <c r="A154" s="7">
        <v>147</v>
      </c>
      <c r="B154" s="33" t="str">
        <f>'Таб 2'!B151</f>
        <v>Питательная среда</v>
      </c>
      <c r="C154" s="56">
        <v>9405</v>
      </c>
      <c r="D154" s="48" t="e">
        <f>'Таб 2'!#REF!</f>
        <v>#REF!</v>
      </c>
      <c r="E154" s="48" t="e">
        <f>'Таб 2'!#REF!</f>
        <v>#REF!</v>
      </c>
      <c r="F154" s="48" t="e">
        <f>'Таб 2'!#REF!</f>
        <v>#REF!</v>
      </c>
      <c r="G154" s="48" t="e">
        <f t="shared" si="9"/>
        <v>#REF!</v>
      </c>
      <c r="H154" s="58">
        <v>9388</v>
      </c>
      <c r="I154" s="49">
        <v>1.0405</v>
      </c>
      <c r="J154" s="50">
        <f t="shared" si="10"/>
        <v>9768.21</v>
      </c>
      <c r="K154" s="48" t="e">
        <f t="shared" si="12"/>
        <v>#REF!</v>
      </c>
      <c r="L154" s="64">
        <v>0.25</v>
      </c>
      <c r="M154" s="51" t="e">
        <f t="shared" si="11"/>
        <v>#REF!</v>
      </c>
    </row>
    <row r="155" spans="1:13" ht="15.75">
      <c r="A155" s="7">
        <v>148</v>
      </c>
      <c r="B155" s="33" t="str">
        <f>'Таб 2'!B152</f>
        <v>Питательная среда</v>
      </c>
      <c r="C155" s="56">
        <v>4653</v>
      </c>
      <c r="D155" s="48" t="e">
        <f>'Таб 2'!#REF!</f>
        <v>#REF!</v>
      </c>
      <c r="E155" s="48" t="e">
        <f>'Таб 2'!#REF!</f>
        <v>#REF!</v>
      </c>
      <c r="F155" s="48" t="e">
        <f>'Таб 2'!#REF!</f>
        <v>#REF!</v>
      </c>
      <c r="G155" s="48" t="e">
        <f t="shared" si="9"/>
        <v>#REF!</v>
      </c>
      <c r="H155" s="58">
        <v>4641.45</v>
      </c>
      <c r="I155" s="49">
        <v>1.0405</v>
      </c>
      <c r="J155" s="50">
        <f t="shared" si="10"/>
        <v>4829.43</v>
      </c>
      <c r="K155" s="48" t="e">
        <f t="shared" si="12"/>
        <v>#REF!</v>
      </c>
      <c r="L155" s="64">
        <v>1</v>
      </c>
      <c r="M155" s="51" t="e">
        <f t="shared" si="11"/>
        <v>#REF!</v>
      </c>
    </row>
    <row r="156" spans="1:13" ht="15.75">
      <c r="A156" s="7">
        <v>149</v>
      </c>
      <c r="B156" s="33" t="str">
        <f>'Таб 2'!B153</f>
        <v>Питательная среда</v>
      </c>
      <c r="C156" s="56">
        <v>5725.5</v>
      </c>
      <c r="D156" s="48" t="e">
        <f>'Таб 2'!#REF!</f>
        <v>#REF!</v>
      </c>
      <c r="E156" s="48" t="e">
        <f>'Таб 2'!#REF!</f>
        <v>#REF!</v>
      </c>
      <c r="F156" s="48" t="e">
        <f>'Таб 2'!#REF!</f>
        <v>#REF!</v>
      </c>
      <c r="G156" s="48" t="e">
        <f t="shared" si="9"/>
        <v>#REF!</v>
      </c>
      <c r="H156" s="58">
        <v>5722.2</v>
      </c>
      <c r="I156" s="49">
        <v>1.0405</v>
      </c>
      <c r="J156" s="50">
        <f t="shared" si="10"/>
        <v>5953.95</v>
      </c>
      <c r="K156" s="48" t="e">
        <f t="shared" si="12"/>
        <v>#REF!</v>
      </c>
      <c r="L156" s="64">
        <v>1</v>
      </c>
      <c r="M156" s="51" t="e">
        <f t="shared" si="11"/>
        <v>#REF!</v>
      </c>
    </row>
    <row r="157" spans="1:13" ht="15.75">
      <c r="A157" s="7">
        <v>150</v>
      </c>
      <c r="B157" s="33" t="str">
        <f>'Таб 2'!B154</f>
        <v>Питательная среда</v>
      </c>
      <c r="C157" s="56">
        <v>4207.5</v>
      </c>
      <c r="D157" s="48" t="e">
        <f>'Таб 2'!#REF!</f>
        <v>#REF!</v>
      </c>
      <c r="E157" s="48" t="e">
        <f>'Таб 2'!#REF!</f>
        <v>#REF!</v>
      </c>
      <c r="F157" s="48" t="e">
        <f>'Таб 2'!#REF!</f>
        <v>#REF!</v>
      </c>
      <c r="G157" s="48" t="e">
        <f t="shared" si="9"/>
        <v>#REF!</v>
      </c>
      <c r="H157" s="58">
        <v>4207.5</v>
      </c>
      <c r="I157" s="49">
        <v>1.0405</v>
      </c>
      <c r="J157" s="50">
        <f t="shared" si="10"/>
        <v>4377.9</v>
      </c>
      <c r="K157" s="48" t="e">
        <f t="shared" si="12"/>
        <v>#REF!</v>
      </c>
      <c r="L157" s="64">
        <v>1</v>
      </c>
      <c r="M157" s="51" t="e">
        <f t="shared" si="11"/>
        <v>#REF!</v>
      </c>
    </row>
    <row r="158" spans="1:13" ht="15.75">
      <c r="A158" s="7">
        <v>151</v>
      </c>
      <c r="B158" s="33" t="str">
        <f>'Таб 2'!B155</f>
        <v>Питательная среда</v>
      </c>
      <c r="C158" s="56">
        <v>7425</v>
      </c>
      <c r="D158" s="48" t="e">
        <f>'Таб 2'!#REF!</f>
        <v>#REF!</v>
      </c>
      <c r="E158" s="48" t="e">
        <f>'Таб 2'!#REF!</f>
        <v>#REF!</v>
      </c>
      <c r="F158" s="48" t="e">
        <f>'Таб 2'!#REF!</f>
        <v>#REF!</v>
      </c>
      <c r="G158" s="48" t="e">
        <f t="shared" si="9"/>
        <v>#REF!</v>
      </c>
      <c r="H158" s="58">
        <v>6420.6</v>
      </c>
      <c r="I158" s="49">
        <v>1.0405</v>
      </c>
      <c r="J158" s="50">
        <f t="shared" si="10"/>
        <v>6680.63</v>
      </c>
      <c r="K158" s="48" t="e">
        <f t="shared" si="12"/>
        <v>#REF!</v>
      </c>
      <c r="L158" s="64">
        <v>1</v>
      </c>
      <c r="M158" s="51" t="e">
        <f t="shared" si="11"/>
        <v>#REF!</v>
      </c>
    </row>
    <row r="159" spans="1:13" ht="15.75">
      <c r="A159" s="7">
        <v>152</v>
      </c>
      <c r="B159" s="33" t="str">
        <f>'Таб 2'!B156</f>
        <v>Питательная среда</v>
      </c>
      <c r="C159" s="56">
        <v>2673</v>
      </c>
      <c r="D159" s="48" t="e">
        <f>'Таб 2'!#REF!</f>
        <v>#REF!</v>
      </c>
      <c r="E159" s="48" t="e">
        <f>'Таб 2'!#REF!</f>
        <v>#REF!</v>
      </c>
      <c r="F159" s="48" t="e">
        <f>'Таб 2'!#REF!</f>
        <v>#REF!</v>
      </c>
      <c r="G159" s="48" t="e">
        <f t="shared" si="9"/>
        <v>#REF!</v>
      </c>
      <c r="H159" s="58">
        <v>2673</v>
      </c>
      <c r="I159" s="49">
        <v>1.0405</v>
      </c>
      <c r="J159" s="50">
        <f t="shared" si="10"/>
        <v>2781.26</v>
      </c>
      <c r="K159" s="48" t="e">
        <f t="shared" si="12"/>
        <v>#REF!</v>
      </c>
      <c r="L159" s="64">
        <v>1</v>
      </c>
      <c r="M159" s="51" t="e">
        <f t="shared" si="11"/>
        <v>#REF!</v>
      </c>
    </row>
    <row r="160" spans="1:13" ht="15.75">
      <c r="A160" s="7">
        <v>153</v>
      </c>
      <c r="B160" s="33" t="str">
        <f>'Таб 2'!B157</f>
        <v>Питательная среда</v>
      </c>
      <c r="C160" s="56">
        <v>6471</v>
      </c>
      <c r="D160" s="48" t="e">
        <f>'Таб 2'!#REF!</f>
        <v>#REF!</v>
      </c>
      <c r="E160" s="48" t="e">
        <f>'Таб 2'!#REF!</f>
        <v>#REF!</v>
      </c>
      <c r="F160" s="48" t="e">
        <f>'Таб 2'!#REF!</f>
        <v>#REF!</v>
      </c>
      <c r="G160" s="48" t="e">
        <f t="shared" si="9"/>
        <v>#REF!</v>
      </c>
      <c r="H160" s="58">
        <v>6600</v>
      </c>
      <c r="I160" s="49">
        <v>1.0405</v>
      </c>
      <c r="J160" s="50">
        <f t="shared" si="10"/>
        <v>6867.3</v>
      </c>
      <c r="K160" s="48" t="e">
        <f t="shared" si="12"/>
        <v>#REF!</v>
      </c>
      <c r="L160" s="64">
        <v>0.25</v>
      </c>
      <c r="M160" s="51" t="e">
        <f t="shared" si="11"/>
        <v>#REF!</v>
      </c>
    </row>
    <row r="161" spans="1:13" ht="15.75">
      <c r="A161" s="7">
        <v>154</v>
      </c>
      <c r="B161" s="33" t="str">
        <f>'Таб 2'!B158</f>
        <v>Питательная среда</v>
      </c>
      <c r="C161" s="56">
        <v>3003</v>
      </c>
      <c r="D161" s="48" t="e">
        <f>'Таб 2'!#REF!</f>
        <v>#REF!</v>
      </c>
      <c r="E161" s="48" t="e">
        <f>'Таб 2'!#REF!</f>
        <v>#REF!</v>
      </c>
      <c r="F161" s="48" t="e">
        <f>'Таб 2'!#REF!</f>
        <v>#REF!</v>
      </c>
      <c r="G161" s="48" t="e">
        <f t="shared" si="9"/>
        <v>#REF!</v>
      </c>
      <c r="H161" s="58">
        <v>3003</v>
      </c>
      <c r="I161" s="49">
        <v>1.0405</v>
      </c>
      <c r="J161" s="50">
        <f t="shared" si="10"/>
        <v>3124.62</v>
      </c>
      <c r="K161" s="48" t="e">
        <f t="shared" si="12"/>
        <v>#REF!</v>
      </c>
      <c r="L161" s="64">
        <v>1</v>
      </c>
      <c r="M161" s="51" t="e">
        <f t="shared" si="11"/>
        <v>#REF!</v>
      </c>
    </row>
    <row r="162" spans="1:13" ht="15.75">
      <c r="A162" s="7">
        <v>155</v>
      </c>
      <c r="B162" s="33" t="str">
        <f>'Таб 2'!B159</f>
        <v>Питательная среда</v>
      </c>
      <c r="C162" s="56">
        <v>5824.5</v>
      </c>
      <c r="D162" s="48" t="e">
        <f>'Таб 2'!#REF!</f>
        <v>#REF!</v>
      </c>
      <c r="E162" s="48" t="e">
        <f>'Таб 2'!#REF!</f>
        <v>#REF!</v>
      </c>
      <c r="F162" s="48" t="e">
        <f>'Таб 2'!#REF!</f>
        <v>#REF!</v>
      </c>
      <c r="G162" s="48" t="e">
        <f t="shared" si="9"/>
        <v>#REF!</v>
      </c>
      <c r="H162" s="58">
        <v>5824.5</v>
      </c>
      <c r="I162" s="49">
        <v>1.0405</v>
      </c>
      <c r="J162" s="50">
        <f t="shared" si="10"/>
        <v>6060.39</v>
      </c>
      <c r="K162" s="48" t="e">
        <f t="shared" si="12"/>
        <v>#REF!</v>
      </c>
      <c r="L162" s="64">
        <v>1</v>
      </c>
      <c r="M162" s="51" t="e">
        <f t="shared" si="11"/>
        <v>#REF!</v>
      </c>
    </row>
    <row r="163" spans="1:13" ht="15.75">
      <c r="A163" s="7">
        <v>156</v>
      </c>
      <c r="B163" s="33" t="str">
        <f>'Таб 2'!B160</f>
        <v>Компонент питательных сред</v>
      </c>
      <c r="C163" s="56">
        <v>925.65</v>
      </c>
      <c r="D163" s="48" t="e">
        <f>'Таб 2'!#REF!</f>
        <v>#REF!</v>
      </c>
      <c r="E163" s="48" t="e">
        <f>'Таб 2'!#REF!</f>
        <v>#REF!</v>
      </c>
      <c r="F163" s="48" t="e">
        <f>'Таб 2'!#REF!</f>
        <v>#REF!</v>
      </c>
      <c r="G163" s="48" t="e">
        <f t="shared" si="9"/>
        <v>#REF!</v>
      </c>
      <c r="H163" s="58">
        <v>1270.5</v>
      </c>
      <c r="I163" s="49">
        <v>1.0405</v>
      </c>
      <c r="J163" s="50">
        <f t="shared" si="10"/>
        <v>1321.96</v>
      </c>
      <c r="K163" s="48" t="e">
        <f t="shared" si="12"/>
        <v>#REF!</v>
      </c>
      <c r="L163" s="64">
        <v>1</v>
      </c>
      <c r="M163" s="51" t="e">
        <f t="shared" si="11"/>
        <v>#REF!</v>
      </c>
    </row>
    <row r="164" spans="1:13" ht="15.75">
      <c r="A164" s="7">
        <v>157</v>
      </c>
      <c r="B164" s="33" t="str">
        <f>'Таб 2'!B161</f>
        <v>Компонент питательных сред</v>
      </c>
      <c r="C164" s="56">
        <v>778.8</v>
      </c>
      <c r="D164" s="48" t="e">
        <f>'Таб 2'!#REF!</f>
        <v>#REF!</v>
      </c>
      <c r="E164" s="48" t="e">
        <f>'Таб 2'!#REF!</f>
        <v>#REF!</v>
      </c>
      <c r="F164" s="48" t="e">
        <f>'Таб 2'!#REF!</f>
        <v>#REF!</v>
      </c>
      <c r="G164" s="48" t="e">
        <f t="shared" si="9"/>
        <v>#REF!</v>
      </c>
      <c r="H164" s="58">
        <v>841.5</v>
      </c>
      <c r="I164" s="49">
        <v>1.0405</v>
      </c>
      <c r="J164" s="50">
        <f t="shared" si="10"/>
        <v>875.58</v>
      </c>
      <c r="K164" s="48" t="e">
        <f t="shared" si="12"/>
        <v>#REF!</v>
      </c>
      <c r="L164" s="64">
        <v>0.5</v>
      </c>
      <c r="M164" s="51" t="e">
        <f t="shared" si="11"/>
        <v>#REF!</v>
      </c>
    </row>
    <row r="165" spans="1:13" ht="15.75">
      <c r="A165" s="7">
        <v>158</v>
      </c>
      <c r="B165" s="33" t="str">
        <f>'Таб 2'!B162</f>
        <v>Компонент питательных сред</v>
      </c>
      <c r="C165" s="56">
        <v>145.2</v>
      </c>
      <c r="D165" s="48" t="e">
        <f>'Таб 2'!#REF!</f>
        <v>#REF!</v>
      </c>
      <c r="E165" s="48" t="e">
        <f>'Таб 2'!#REF!</f>
        <v>#REF!</v>
      </c>
      <c r="F165" s="48" t="e">
        <f>'Таб 2'!#REF!</f>
        <v>#REF!</v>
      </c>
      <c r="G165" s="48" t="e">
        <f t="shared" si="9"/>
        <v>#REF!</v>
      </c>
      <c r="H165" s="58">
        <v>30195</v>
      </c>
      <c r="I165" s="49">
        <v>1.0405</v>
      </c>
      <c r="J165" s="50">
        <f t="shared" si="10"/>
        <v>31417.9</v>
      </c>
      <c r="K165" s="48" t="e">
        <f t="shared" si="12"/>
        <v>#REF!</v>
      </c>
      <c r="L165" s="64">
        <v>1</v>
      </c>
      <c r="M165" s="51" t="e">
        <f t="shared" si="11"/>
        <v>#REF!</v>
      </c>
    </row>
    <row r="166" spans="1:13" ht="15.75">
      <c r="A166" s="7">
        <v>159</v>
      </c>
      <c r="B166" s="33" t="str">
        <f>'Таб 2'!B163</f>
        <v>Компонент питательных сред</v>
      </c>
      <c r="C166" s="56">
        <v>367.95</v>
      </c>
      <c r="D166" s="48" t="e">
        <f>'Таб 2'!#REF!</f>
        <v>#REF!</v>
      </c>
      <c r="E166" s="48" t="e">
        <f>'Таб 2'!#REF!</f>
        <v>#REF!</v>
      </c>
      <c r="F166" s="48" t="e">
        <f>'Таб 2'!#REF!</f>
        <v>#REF!</v>
      </c>
      <c r="G166" s="48" t="e">
        <f t="shared" si="9"/>
        <v>#REF!</v>
      </c>
      <c r="H166" s="58">
        <v>552.75</v>
      </c>
      <c r="I166" s="49">
        <v>1.0405</v>
      </c>
      <c r="J166" s="50">
        <f t="shared" si="10"/>
        <v>575.14</v>
      </c>
      <c r="K166" s="48" t="e">
        <f t="shared" si="12"/>
        <v>#REF!</v>
      </c>
      <c r="L166" s="64">
        <v>1</v>
      </c>
      <c r="M166" s="51" t="e">
        <f t="shared" si="11"/>
        <v>#REF!</v>
      </c>
    </row>
    <row r="167" spans="1:13" ht="15.75">
      <c r="A167" s="7">
        <v>160</v>
      </c>
      <c r="B167" s="33" t="str">
        <f>'Таб 2'!B164</f>
        <v>Компонент питательных сред</v>
      </c>
      <c r="C167" s="56">
        <v>1363</v>
      </c>
      <c r="D167" s="48" t="e">
        <f>'Таб 2'!#REF!</f>
        <v>#REF!</v>
      </c>
      <c r="E167" s="48" t="e">
        <f>'Таб 2'!#REF!</f>
        <v>#REF!</v>
      </c>
      <c r="F167" s="48" t="e">
        <f>'Таб 2'!#REF!</f>
        <v>#REF!</v>
      </c>
      <c r="G167" s="48" t="e">
        <f t="shared" si="9"/>
        <v>#REF!</v>
      </c>
      <c r="H167" s="58">
        <v>1245.75</v>
      </c>
      <c r="I167" s="49">
        <v>1.0405</v>
      </c>
      <c r="J167" s="50">
        <f t="shared" si="10"/>
        <v>1296.2</v>
      </c>
      <c r="K167" s="48" t="e">
        <f t="shared" si="12"/>
        <v>#REF!</v>
      </c>
      <c r="L167" s="64">
        <v>0.25</v>
      </c>
      <c r="M167" s="51" t="e">
        <f t="shared" si="11"/>
        <v>#REF!</v>
      </c>
    </row>
    <row r="168" spans="1:13" ht="15.75">
      <c r="A168" s="7">
        <v>161</v>
      </c>
      <c r="B168" s="33" t="str">
        <f>'Таб 2'!B165</f>
        <v>Компонент питательных сред</v>
      </c>
      <c r="C168" s="56">
        <v>546.15</v>
      </c>
      <c r="D168" s="48" t="e">
        <f>'Таб 2'!#REF!</f>
        <v>#REF!</v>
      </c>
      <c r="E168" s="48" t="e">
        <f>'Таб 2'!#REF!</f>
        <v>#REF!</v>
      </c>
      <c r="F168" s="48" t="e">
        <f>'Таб 2'!#REF!</f>
        <v>#REF!</v>
      </c>
      <c r="G168" s="48" t="e">
        <f t="shared" si="9"/>
        <v>#REF!</v>
      </c>
      <c r="H168" s="59">
        <v>0</v>
      </c>
      <c r="I168" s="49">
        <v>1.0405</v>
      </c>
      <c r="J168" s="50"/>
      <c r="K168" s="48" t="e">
        <f t="shared" si="12"/>
        <v>#REF!</v>
      </c>
      <c r="L168" s="64">
        <v>1</v>
      </c>
      <c r="M168" s="51" t="e">
        <f t="shared" si="11"/>
        <v>#REF!</v>
      </c>
    </row>
    <row r="169" spans="1:13" ht="15.75">
      <c r="A169" s="7">
        <v>162</v>
      </c>
      <c r="B169" s="33" t="str">
        <f>'Таб 2'!B166</f>
        <v>Компонент питательных сред</v>
      </c>
      <c r="C169" s="56">
        <v>6652.8</v>
      </c>
      <c r="D169" s="48" t="e">
        <f>'Таб 2'!#REF!</f>
        <v>#REF!</v>
      </c>
      <c r="E169" s="48" t="e">
        <f>'Таб 2'!#REF!</f>
        <v>#REF!</v>
      </c>
      <c r="F169" s="48" t="e">
        <f>'Таб 2'!#REF!</f>
        <v>#REF!</v>
      </c>
      <c r="G169" s="48" t="e">
        <f t="shared" si="9"/>
        <v>#REF!</v>
      </c>
      <c r="H169" s="58">
        <v>6996</v>
      </c>
      <c r="I169" s="49">
        <v>1.0405</v>
      </c>
      <c r="J169" s="50">
        <f t="shared" si="10"/>
        <v>7279.34</v>
      </c>
      <c r="K169" s="48" t="e">
        <f t="shared" si="12"/>
        <v>#REF!</v>
      </c>
      <c r="L169" s="64">
        <v>1</v>
      </c>
      <c r="M169" s="51" t="e">
        <f t="shared" si="11"/>
        <v>#REF!</v>
      </c>
    </row>
    <row r="170" spans="1:13" ht="15.75">
      <c r="A170" s="7">
        <v>163</v>
      </c>
      <c r="B170" s="33" t="str">
        <f>'Таб 2'!B167</f>
        <v>Компонент питательных сред</v>
      </c>
      <c r="C170" s="56">
        <v>990</v>
      </c>
      <c r="D170" s="48" t="e">
        <f>'Таб 2'!#REF!</f>
        <v>#REF!</v>
      </c>
      <c r="E170" s="48" t="e">
        <f>'Таб 2'!#REF!</f>
        <v>#REF!</v>
      </c>
      <c r="F170" s="48" t="e">
        <f>'Таб 2'!#REF!</f>
        <v>#REF!</v>
      </c>
      <c r="G170" s="48" t="e">
        <f t="shared" si="9"/>
        <v>#REF!</v>
      </c>
      <c r="H170" s="58">
        <v>297</v>
      </c>
      <c r="I170" s="49">
        <v>1.0405</v>
      </c>
      <c r="J170" s="50">
        <f t="shared" si="10"/>
        <v>309.03</v>
      </c>
      <c r="K170" s="48" t="e">
        <f t="shared" si="12"/>
        <v>#REF!</v>
      </c>
      <c r="L170" s="64">
        <v>0.5</v>
      </c>
      <c r="M170" s="51" t="e">
        <f t="shared" si="11"/>
        <v>#REF!</v>
      </c>
    </row>
    <row r="171" spans="1:13" ht="15.75">
      <c r="A171" s="7">
        <v>164</v>
      </c>
      <c r="B171" s="33" t="str">
        <f>'Таб 2'!B168</f>
        <v>Компонент питательных сред</v>
      </c>
      <c r="C171" s="56">
        <v>151.8</v>
      </c>
      <c r="D171" s="48" t="e">
        <f>'Таб 2'!#REF!</f>
        <v>#REF!</v>
      </c>
      <c r="E171" s="48" t="e">
        <f>'Таб 2'!#REF!</f>
        <v>#REF!</v>
      </c>
      <c r="F171" s="48" t="e">
        <f>'Таб 2'!#REF!</f>
        <v>#REF!</v>
      </c>
      <c r="G171" s="48" t="e">
        <f t="shared" si="9"/>
        <v>#REF!</v>
      </c>
      <c r="H171" s="59">
        <v>0</v>
      </c>
      <c r="I171" s="49">
        <v>1.0405</v>
      </c>
      <c r="J171" s="50"/>
      <c r="K171" s="48" t="e">
        <f t="shared" si="12"/>
        <v>#REF!</v>
      </c>
      <c r="L171" s="64">
        <v>0.5</v>
      </c>
      <c r="M171" s="51" t="e">
        <f aca="true" t="shared" si="13" ref="M171:M234">K171*L171</f>
        <v>#REF!</v>
      </c>
    </row>
    <row r="172" spans="1:13" ht="15.75">
      <c r="A172" s="7">
        <v>165</v>
      </c>
      <c r="B172" s="33" t="str">
        <f>'Таб 2'!B169</f>
        <v>Компонент питательных сред</v>
      </c>
      <c r="C172" s="56">
        <v>288.75</v>
      </c>
      <c r="D172" s="48" t="e">
        <f>'Таб 2'!#REF!</f>
        <v>#REF!</v>
      </c>
      <c r="E172" s="48" t="e">
        <f>'Таб 2'!#REF!</f>
        <v>#REF!</v>
      </c>
      <c r="F172" s="48" t="e">
        <f>'Таб 2'!#REF!</f>
        <v>#REF!</v>
      </c>
      <c r="G172" s="48" t="e">
        <f t="shared" si="9"/>
        <v>#REF!</v>
      </c>
      <c r="H172" s="58">
        <v>3052.5</v>
      </c>
      <c r="I172" s="49">
        <v>1.0405</v>
      </c>
      <c r="J172" s="50">
        <f t="shared" si="10"/>
        <v>3176.13</v>
      </c>
      <c r="K172" s="48" t="e">
        <f t="shared" si="12"/>
        <v>#REF!</v>
      </c>
      <c r="L172" s="64">
        <v>1</v>
      </c>
      <c r="M172" s="51" t="e">
        <f t="shared" si="13"/>
        <v>#REF!</v>
      </c>
    </row>
    <row r="173" spans="1:13" ht="15.75">
      <c r="A173" s="7">
        <v>166</v>
      </c>
      <c r="B173" s="33" t="str">
        <f>'Таб 2'!B170</f>
        <v>Компонент питательных сред</v>
      </c>
      <c r="C173" s="56">
        <v>1700</v>
      </c>
      <c r="D173" s="48" t="e">
        <f>'Таб 2'!#REF!</f>
        <v>#REF!</v>
      </c>
      <c r="E173" s="48" t="e">
        <f>'Таб 2'!#REF!</f>
        <v>#REF!</v>
      </c>
      <c r="F173" s="48" t="e">
        <f>'Таб 2'!#REF!</f>
        <v>#REF!</v>
      </c>
      <c r="G173" s="48" t="e">
        <f t="shared" si="9"/>
        <v>#REF!</v>
      </c>
      <c r="H173" s="58">
        <v>2475</v>
      </c>
      <c r="I173" s="49">
        <v>1.0405</v>
      </c>
      <c r="J173" s="50">
        <f t="shared" si="10"/>
        <v>2575.24</v>
      </c>
      <c r="K173" s="48" t="e">
        <f t="shared" si="12"/>
        <v>#REF!</v>
      </c>
      <c r="L173" s="64">
        <v>1</v>
      </c>
      <c r="M173" s="51" t="e">
        <f t="shared" si="13"/>
        <v>#REF!</v>
      </c>
    </row>
    <row r="174" spans="1:13" ht="15.75">
      <c r="A174" s="7">
        <v>167</v>
      </c>
      <c r="B174" s="33" t="str">
        <f>'Таб 2'!B171</f>
        <v>Компонент питательных сред</v>
      </c>
      <c r="C174" s="56">
        <v>2158.2</v>
      </c>
      <c r="D174" s="48" t="e">
        <f>'Таб 2'!#REF!</f>
        <v>#REF!</v>
      </c>
      <c r="E174" s="48" t="e">
        <f>'Таб 2'!#REF!</f>
        <v>#REF!</v>
      </c>
      <c r="F174" s="48" t="e">
        <f>'Таб 2'!#REF!</f>
        <v>#REF!</v>
      </c>
      <c r="G174" s="48" t="e">
        <f t="shared" si="9"/>
        <v>#REF!</v>
      </c>
      <c r="H174" s="59">
        <v>0</v>
      </c>
      <c r="I174" s="49">
        <v>1.0405</v>
      </c>
      <c r="J174" s="50"/>
      <c r="K174" s="48" t="e">
        <f t="shared" si="12"/>
        <v>#REF!</v>
      </c>
      <c r="L174" s="64">
        <v>1</v>
      </c>
      <c r="M174" s="51" t="e">
        <f t="shared" si="13"/>
        <v>#REF!</v>
      </c>
    </row>
    <row r="175" spans="1:13" ht="15.75">
      <c r="A175" s="7">
        <v>168</v>
      </c>
      <c r="B175" s="33" t="str">
        <f>'Таб 2'!B172</f>
        <v>Питательная среда</v>
      </c>
      <c r="C175" s="56">
        <v>6600</v>
      </c>
      <c r="D175" s="48" t="e">
        <f>'Таб 2'!#REF!</f>
        <v>#REF!</v>
      </c>
      <c r="E175" s="48" t="e">
        <f>'Таб 2'!#REF!</f>
        <v>#REF!</v>
      </c>
      <c r="F175" s="48" t="e">
        <f>'Таб 2'!#REF!</f>
        <v>#REF!</v>
      </c>
      <c r="G175" s="48" t="e">
        <f t="shared" si="9"/>
        <v>#REF!</v>
      </c>
      <c r="H175" s="59">
        <v>0</v>
      </c>
      <c r="I175" s="49">
        <v>1.0405</v>
      </c>
      <c r="J175" s="50"/>
      <c r="K175" s="48" t="e">
        <f t="shared" si="12"/>
        <v>#REF!</v>
      </c>
      <c r="L175" s="64">
        <v>0.25</v>
      </c>
      <c r="M175" s="51" t="e">
        <f t="shared" si="13"/>
        <v>#REF!</v>
      </c>
    </row>
    <row r="176" spans="1:13" ht="15.75">
      <c r="A176" s="7">
        <v>169</v>
      </c>
      <c r="B176" s="33" t="str">
        <f>'Таб 2'!B173</f>
        <v>Питательная среда</v>
      </c>
      <c r="C176" s="56">
        <v>17655</v>
      </c>
      <c r="D176" s="48" t="e">
        <f>'Таб 2'!#REF!</f>
        <v>#REF!</v>
      </c>
      <c r="E176" s="48" t="e">
        <f>'Таб 2'!#REF!</f>
        <v>#REF!</v>
      </c>
      <c r="F176" s="48" t="e">
        <f>'Таб 2'!#REF!</f>
        <v>#REF!</v>
      </c>
      <c r="G176" s="48" t="e">
        <f t="shared" si="9"/>
        <v>#REF!</v>
      </c>
      <c r="H176" s="58">
        <v>17655</v>
      </c>
      <c r="I176" s="49">
        <v>1.0405</v>
      </c>
      <c r="J176" s="50">
        <f t="shared" si="10"/>
        <v>18370.03</v>
      </c>
      <c r="K176" s="48" t="e">
        <f t="shared" si="12"/>
        <v>#REF!</v>
      </c>
      <c r="L176" s="64">
        <v>0.25</v>
      </c>
      <c r="M176" s="51" t="e">
        <f t="shared" si="13"/>
        <v>#REF!</v>
      </c>
    </row>
    <row r="177" spans="1:13" ht="15.75">
      <c r="A177" s="7">
        <v>170</v>
      </c>
      <c r="B177" s="33" t="str">
        <f>'Таб 2'!B174</f>
        <v>Питательная среда</v>
      </c>
      <c r="C177" s="56">
        <v>13777.5</v>
      </c>
      <c r="D177" s="48" t="e">
        <f>'Таб 2'!#REF!</f>
        <v>#REF!</v>
      </c>
      <c r="E177" s="48" t="e">
        <f>'Таб 2'!#REF!</f>
        <v>#REF!</v>
      </c>
      <c r="F177" s="48" t="e">
        <f>'Таб 2'!#REF!</f>
        <v>#REF!</v>
      </c>
      <c r="G177" s="48" t="e">
        <f t="shared" si="9"/>
        <v>#REF!</v>
      </c>
      <c r="H177" s="58">
        <v>13778</v>
      </c>
      <c r="I177" s="49">
        <v>1.0405</v>
      </c>
      <c r="J177" s="50">
        <f t="shared" si="10"/>
        <v>14336.01</v>
      </c>
      <c r="K177" s="48" t="e">
        <f t="shared" si="12"/>
        <v>#REF!</v>
      </c>
      <c r="L177" s="64">
        <v>1</v>
      </c>
      <c r="M177" s="51" t="e">
        <f t="shared" si="13"/>
        <v>#REF!</v>
      </c>
    </row>
    <row r="178" spans="1:13" ht="15.75">
      <c r="A178" s="7">
        <v>171</v>
      </c>
      <c r="B178" s="33" t="str">
        <f>'Таб 2'!B175</f>
        <v>Питательная среда</v>
      </c>
      <c r="C178" s="56">
        <v>32752.5</v>
      </c>
      <c r="D178" s="48" t="e">
        <f>'Таб 2'!#REF!</f>
        <v>#REF!</v>
      </c>
      <c r="E178" s="48" t="e">
        <f>'Таб 2'!#REF!</f>
        <v>#REF!</v>
      </c>
      <c r="F178" s="48" t="e">
        <f>'Таб 2'!#REF!</f>
        <v>#REF!</v>
      </c>
      <c r="G178" s="48" t="e">
        <f t="shared" si="9"/>
        <v>#REF!</v>
      </c>
      <c r="H178" s="58">
        <v>28660.5</v>
      </c>
      <c r="I178" s="49">
        <v>1.0405</v>
      </c>
      <c r="J178" s="50">
        <f t="shared" si="10"/>
        <v>29821.25</v>
      </c>
      <c r="K178" s="48" t="e">
        <f t="shared" si="12"/>
        <v>#REF!</v>
      </c>
      <c r="L178" s="64">
        <v>2</v>
      </c>
      <c r="M178" s="51" t="e">
        <f t="shared" si="13"/>
        <v>#REF!</v>
      </c>
    </row>
    <row r="179" spans="1:13" ht="15.75">
      <c r="A179" s="7">
        <v>172</v>
      </c>
      <c r="B179" s="33" t="str">
        <f>'Таб 2'!B176</f>
        <v>Питательная среда</v>
      </c>
      <c r="C179" s="56">
        <v>3745.5</v>
      </c>
      <c r="D179" s="48" t="e">
        <f>'Таб 2'!#REF!</f>
        <v>#REF!</v>
      </c>
      <c r="E179" s="48" t="e">
        <f>'Таб 2'!#REF!</f>
        <v>#REF!</v>
      </c>
      <c r="F179" s="48" t="e">
        <f>'Таб 2'!#REF!</f>
        <v>#REF!</v>
      </c>
      <c r="G179" s="48" t="e">
        <f t="shared" si="9"/>
        <v>#REF!</v>
      </c>
      <c r="H179" s="58">
        <v>6303</v>
      </c>
      <c r="I179" s="49">
        <v>1.0405</v>
      </c>
      <c r="J179" s="50">
        <f t="shared" si="10"/>
        <v>6558.27</v>
      </c>
      <c r="K179" s="48" t="e">
        <f t="shared" si="12"/>
        <v>#REF!</v>
      </c>
      <c r="L179" s="64">
        <v>4</v>
      </c>
      <c r="M179" s="51" t="e">
        <f t="shared" si="13"/>
        <v>#REF!</v>
      </c>
    </row>
    <row r="180" spans="1:13" ht="15.75">
      <c r="A180" s="7">
        <v>173</v>
      </c>
      <c r="B180" s="33" t="str">
        <f>'Таб 2'!B177</f>
        <v>Тест-система</v>
      </c>
      <c r="C180" s="56">
        <v>56925</v>
      </c>
      <c r="D180" s="48" t="e">
        <f>'Таб 2'!#REF!</f>
        <v>#REF!</v>
      </c>
      <c r="E180" s="48" t="e">
        <f>'Таб 2'!#REF!</f>
        <v>#REF!</v>
      </c>
      <c r="F180" s="48" t="e">
        <f>'Таб 2'!#REF!</f>
        <v>#REF!</v>
      </c>
      <c r="G180" s="48" t="e">
        <f t="shared" si="9"/>
        <v>#REF!</v>
      </c>
      <c r="H180" s="58">
        <v>49500</v>
      </c>
      <c r="I180" s="49">
        <v>1.0405</v>
      </c>
      <c r="J180" s="50">
        <f t="shared" si="10"/>
        <v>51504.75</v>
      </c>
      <c r="K180" s="48" t="e">
        <f t="shared" si="12"/>
        <v>#REF!</v>
      </c>
      <c r="L180" s="64">
        <v>1</v>
      </c>
      <c r="M180" s="51" t="e">
        <f t="shared" si="13"/>
        <v>#REF!</v>
      </c>
    </row>
    <row r="181" spans="1:13" ht="15.75">
      <c r="A181" s="7">
        <v>174</v>
      </c>
      <c r="B181" s="33" t="str">
        <f>'Таб 2'!B178</f>
        <v>Бульон питательный</v>
      </c>
      <c r="C181" s="56">
        <v>10139.25</v>
      </c>
      <c r="D181" s="48" t="e">
        <f>'Таб 2'!#REF!</f>
        <v>#REF!</v>
      </c>
      <c r="E181" s="48" t="e">
        <f>'Таб 2'!#REF!</f>
        <v>#REF!</v>
      </c>
      <c r="F181" s="48" t="e">
        <f>'Таб 2'!#REF!</f>
        <v>#REF!</v>
      </c>
      <c r="G181" s="48" t="e">
        <f t="shared" si="9"/>
        <v>#REF!</v>
      </c>
      <c r="H181" s="58">
        <v>17523</v>
      </c>
      <c r="I181" s="49">
        <v>1.0405</v>
      </c>
      <c r="J181" s="50">
        <f t="shared" si="10"/>
        <v>18232.68</v>
      </c>
      <c r="K181" s="48" t="e">
        <f t="shared" si="12"/>
        <v>#REF!</v>
      </c>
      <c r="L181" s="64">
        <v>1</v>
      </c>
      <c r="M181" s="51" t="e">
        <f t="shared" si="13"/>
        <v>#REF!</v>
      </c>
    </row>
    <row r="182" spans="1:13" ht="15.75">
      <c r="A182" s="7">
        <v>175</v>
      </c>
      <c r="B182" s="33" t="str">
        <f>'Таб 2'!B179</f>
        <v>Диски</v>
      </c>
      <c r="C182" s="56">
        <v>435.6</v>
      </c>
      <c r="D182" s="48" t="e">
        <f>'Таб 2'!#REF!</f>
        <v>#REF!</v>
      </c>
      <c r="E182" s="48" t="e">
        <f>'Таб 2'!#REF!</f>
        <v>#REF!</v>
      </c>
      <c r="F182" s="48" t="e">
        <f>'Таб 2'!#REF!</f>
        <v>#REF!</v>
      </c>
      <c r="G182" s="48" t="e">
        <f t="shared" si="9"/>
        <v>#REF!</v>
      </c>
      <c r="H182" s="58">
        <v>350</v>
      </c>
      <c r="I182" s="49">
        <v>1.0405</v>
      </c>
      <c r="J182" s="50">
        <f t="shared" si="10"/>
        <v>364.18</v>
      </c>
      <c r="K182" s="48" t="e">
        <f t="shared" si="12"/>
        <v>#REF!</v>
      </c>
      <c r="L182" s="64">
        <v>2</v>
      </c>
      <c r="M182" s="51" t="e">
        <f t="shared" si="13"/>
        <v>#REF!</v>
      </c>
    </row>
    <row r="183" spans="1:13" ht="15.75">
      <c r="A183" s="7">
        <v>176</v>
      </c>
      <c r="B183" s="33" t="str">
        <f>'Таб 2'!B180</f>
        <v>Среда питательная </v>
      </c>
      <c r="C183" s="56">
        <v>72327.75</v>
      </c>
      <c r="D183" s="48" t="e">
        <f>'Таб 2'!#REF!</f>
        <v>#REF!</v>
      </c>
      <c r="E183" s="48" t="e">
        <f>'Таб 2'!#REF!</f>
        <v>#REF!</v>
      </c>
      <c r="F183" s="48" t="e">
        <f>'Таб 2'!#REF!</f>
        <v>#REF!</v>
      </c>
      <c r="G183" s="48" t="e">
        <f t="shared" si="9"/>
        <v>#REF!</v>
      </c>
      <c r="H183" s="58">
        <v>17250</v>
      </c>
      <c r="I183" s="49">
        <v>1.0405</v>
      </c>
      <c r="J183" s="50">
        <f t="shared" si="10"/>
        <v>17948.63</v>
      </c>
      <c r="K183" s="48" t="e">
        <f t="shared" si="12"/>
        <v>#REF!</v>
      </c>
      <c r="L183" s="64">
        <v>1</v>
      </c>
      <c r="M183" s="51" t="e">
        <f t="shared" si="13"/>
        <v>#REF!</v>
      </c>
    </row>
    <row r="184" spans="1:13" ht="15.75">
      <c r="A184" s="7">
        <v>177</v>
      </c>
      <c r="B184" s="33" t="str">
        <f>'Таб 2'!B181</f>
        <v>Диски </v>
      </c>
      <c r="C184" s="56">
        <v>1039.5</v>
      </c>
      <c r="D184" s="48" t="e">
        <f>'Таб 2'!#REF!</f>
        <v>#REF!</v>
      </c>
      <c r="E184" s="48" t="e">
        <f>'Таб 2'!#REF!</f>
        <v>#REF!</v>
      </c>
      <c r="F184" s="48" t="e">
        <f>'Таб 2'!#REF!</f>
        <v>#REF!</v>
      </c>
      <c r="G184" s="48" t="e">
        <f t="shared" si="9"/>
        <v>#REF!</v>
      </c>
      <c r="H184" s="58">
        <v>850</v>
      </c>
      <c r="I184" s="49">
        <v>1.0405</v>
      </c>
      <c r="J184" s="50">
        <f t="shared" si="10"/>
        <v>884.43</v>
      </c>
      <c r="K184" s="48" t="e">
        <f t="shared" si="12"/>
        <v>#REF!</v>
      </c>
      <c r="L184" s="64">
        <v>1</v>
      </c>
      <c r="M184" s="51" t="e">
        <f t="shared" si="13"/>
        <v>#REF!</v>
      </c>
    </row>
    <row r="185" spans="1:13" ht="15.75">
      <c r="A185" s="7">
        <v>178</v>
      </c>
      <c r="B185" s="33" t="str">
        <f>'Таб 2'!B182</f>
        <v>Диски</v>
      </c>
      <c r="C185" s="56">
        <v>1039.5</v>
      </c>
      <c r="D185" s="48" t="e">
        <f>'Таб 2'!#REF!</f>
        <v>#REF!</v>
      </c>
      <c r="E185" s="48" t="e">
        <f>'Таб 2'!#REF!</f>
        <v>#REF!</v>
      </c>
      <c r="F185" s="48" t="e">
        <f>'Таб 2'!#REF!</f>
        <v>#REF!</v>
      </c>
      <c r="G185" s="48" t="e">
        <f t="shared" si="9"/>
        <v>#REF!</v>
      </c>
      <c r="H185" s="58">
        <v>850</v>
      </c>
      <c r="I185" s="49">
        <v>1.0405</v>
      </c>
      <c r="J185" s="50">
        <f t="shared" si="10"/>
        <v>884.43</v>
      </c>
      <c r="K185" s="48" t="e">
        <f t="shared" si="12"/>
        <v>#REF!</v>
      </c>
      <c r="L185" s="64">
        <v>1</v>
      </c>
      <c r="M185" s="51" t="e">
        <f t="shared" si="13"/>
        <v>#REF!</v>
      </c>
    </row>
    <row r="186" spans="1:13" ht="15.75">
      <c r="A186" s="7">
        <v>179</v>
      </c>
      <c r="B186" s="33" t="str">
        <f>'Таб 2'!B183</f>
        <v>Тест-полоски</v>
      </c>
      <c r="C186" s="56">
        <v>694.65</v>
      </c>
      <c r="D186" s="48" t="e">
        <f>'Таб 2'!#REF!</f>
        <v>#REF!</v>
      </c>
      <c r="E186" s="48" t="e">
        <f>'Таб 2'!#REF!</f>
        <v>#REF!</v>
      </c>
      <c r="F186" s="48" t="e">
        <f>'Таб 2'!#REF!</f>
        <v>#REF!</v>
      </c>
      <c r="G186" s="48" t="e">
        <f t="shared" si="9"/>
        <v>#REF!</v>
      </c>
      <c r="H186" s="58">
        <v>560</v>
      </c>
      <c r="I186" s="49">
        <v>1.0405</v>
      </c>
      <c r="J186" s="50">
        <f t="shared" si="10"/>
        <v>582.68</v>
      </c>
      <c r="K186" s="48" t="e">
        <f t="shared" si="12"/>
        <v>#REF!</v>
      </c>
      <c r="L186" s="64">
        <v>10</v>
      </c>
      <c r="M186" s="51" t="e">
        <f t="shared" si="13"/>
        <v>#REF!</v>
      </c>
    </row>
    <row r="187" spans="1:13" ht="15.75">
      <c r="A187" s="7">
        <v>180</v>
      </c>
      <c r="B187" s="33" t="str">
        <f>'Таб 2'!B184</f>
        <v>Питательная среда</v>
      </c>
      <c r="C187" s="56">
        <v>10019</v>
      </c>
      <c r="D187" s="48" t="e">
        <f>'Таб 2'!#REF!</f>
        <v>#REF!</v>
      </c>
      <c r="E187" s="48" t="e">
        <f>'Таб 2'!#REF!</f>
        <v>#REF!</v>
      </c>
      <c r="F187" s="48" t="e">
        <f>'Таб 2'!#REF!</f>
        <v>#REF!</v>
      </c>
      <c r="G187" s="48" t="e">
        <f t="shared" si="9"/>
        <v>#REF!</v>
      </c>
      <c r="H187" s="58">
        <v>6409</v>
      </c>
      <c r="I187" s="49">
        <v>1.0405</v>
      </c>
      <c r="J187" s="50">
        <f t="shared" si="10"/>
        <v>6668.56</v>
      </c>
      <c r="K187" s="48" t="e">
        <f t="shared" si="12"/>
        <v>#REF!</v>
      </c>
      <c r="L187" s="64">
        <v>1</v>
      </c>
      <c r="M187" s="51" t="e">
        <f t="shared" si="13"/>
        <v>#REF!</v>
      </c>
    </row>
    <row r="188" spans="1:13" ht="15.75">
      <c r="A188" s="7">
        <v>181</v>
      </c>
      <c r="B188" s="33" t="str">
        <f>'Таб 2'!B185</f>
        <v>Набор реагентов</v>
      </c>
      <c r="C188" s="56">
        <v>5857.5</v>
      </c>
      <c r="D188" s="48" t="e">
        <f>'Таб 2'!#REF!</f>
        <v>#REF!</v>
      </c>
      <c r="E188" s="48" t="e">
        <f>'Таб 2'!#REF!</f>
        <v>#REF!</v>
      </c>
      <c r="F188" s="48" t="e">
        <f>'Таб 2'!#REF!</f>
        <v>#REF!</v>
      </c>
      <c r="G188" s="48" t="e">
        <f t="shared" si="9"/>
        <v>#REF!</v>
      </c>
      <c r="H188" s="58">
        <v>5775</v>
      </c>
      <c r="I188" s="49">
        <v>1.0405</v>
      </c>
      <c r="J188" s="50">
        <f t="shared" si="10"/>
        <v>6008.89</v>
      </c>
      <c r="K188" s="48" t="e">
        <f t="shared" si="12"/>
        <v>#REF!</v>
      </c>
      <c r="L188" s="64">
        <v>1</v>
      </c>
      <c r="M188" s="51" t="e">
        <f t="shared" si="13"/>
        <v>#REF!</v>
      </c>
    </row>
    <row r="189" spans="1:13" ht="15.75">
      <c r="A189" s="7">
        <v>182</v>
      </c>
      <c r="B189" s="33" t="str">
        <f>'Таб 2'!B186</f>
        <v>Набор реагентов</v>
      </c>
      <c r="C189" s="56">
        <v>5115</v>
      </c>
      <c r="D189" s="48" t="e">
        <f>'Таб 2'!#REF!</f>
        <v>#REF!</v>
      </c>
      <c r="E189" s="48" t="e">
        <f>'Таб 2'!#REF!</f>
        <v>#REF!</v>
      </c>
      <c r="F189" s="48" t="e">
        <f>'Таб 2'!#REF!</f>
        <v>#REF!</v>
      </c>
      <c r="G189" s="48" t="e">
        <f t="shared" si="9"/>
        <v>#REF!</v>
      </c>
      <c r="H189" s="58">
        <v>4950</v>
      </c>
      <c r="I189" s="49">
        <v>1.0405</v>
      </c>
      <c r="J189" s="50">
        <f t="shared" si="10"/>
        <v>5150.48</v>
      </c>
      <c r="K189" s="48" t="e">
        <f t="shared" si="12"/>
        <v>#REF!</v>
      </c>
      <c r="L189" s="64">
        <v>1</v>
      </c>
      <c r="M189" s="51" t="e">
        <f t="shared" si="13"/>
        <v>#REF!</v>
      </c>
    </row>
    <row r="190" spans="1:13" ht="15.75">
      <c r="A190" s="7">
        <v>183</v>
      </c>
      <c r="B190" s="33" t="str">
        <f>'Таб 2'!B187</f>
        <v>Тест-система</v>
      </c>
      <c r="C190" s="56">
        <v>1980</v>
      </c>
      <c r="D190" s="48" t="e">
        <f>'Таб 2'!#REF!</f>
        <v>#REF!</v>
      </c>
      <c r="E190" s="48" t="e">
        <f>'Таб 2'!#REF!</f>
        <v>#REF!</v>
      </c>
      <c r="F190" s="48" t="e">
        <f>'Таб 2'!#REF!</f>
        <v>#REF!</v>
      </c>
      <c r="G190" s="48" t="e">
        <f t="shared" si="9"/>
        <v>#REF!</v>
      </c>
      <c r="H190" s="58">
        <v>1993.2</v>
      </c>
      <c r="I190" s="49">
        <v>1.0405</v>
      </c>
      <c r="J190" s="50">
        <f t="shared" si="10"/>
        <v>2073.92</v>
      </c>
      <c r="K190" s="48" t="e">
        <f t="shared" si="12"/>
        <v>#REF!</v>
      </c>
      <c r="L190" s="64">
        <v>1</v>
      </c>
      <c r="M190" s="51" t="e">
        <f t="shared" si="13"/>
        <v>#REF!</v>
      </c>
    </row>
    <row r="191" spans="1:13" ht="15.75">
      <c r="A191" s="7">
        <v>184</v>
      </c>
      <c r="B191" s="33" t="str">
        <f>'Таб 2'!B188</f>
        <v>Тест-система</v>
      </c>
      <c r="C191" s="56">
        <v>6682.5</v>
      </c>
      <c r="D191" s="48" t="e">
        <f>'Таб 2'!#REF!</f>
        <v>#REF!</v>
      </c>
      <c r="E191" s="48" t="e">
        <f>'Таб 2'!#REF!</f>
        <v>#REF!</v>
      </c>
      <c r="F191" s="48" t="e">
        <f>'Таб 2'!#REF!</f>
        <v>#REF!</v>
      </c>
      <c r="G191" s="48" t="e">
        <f t="shared" si="9"/>
        <v>#REF!</v>
      </c>
      <c r="H191" s="58">
        <v>6534</v>
      </c>
      <c r="I191" s="49">
        <v>1.0405</v>
      </c>
      <c r="J191" s="50">
        <f t="shared" si="10"/>
        <v>6798.63</v>
      </c>
      <c r="K191" s="48" t="e">
        <f t="shared" si="12"/>
        <v>#REF!</v>
      </c>
      <c r="L191" s="64">
        <v>1</v>
      </c>
      <c r="M191" s="51" t="e">
        <f t="shared" si="13"/>
        <v>#REF!</v>
      </c>
    </row>
    <row r="192" spans="1:13" ht="15.75">
      <c r="A192" s="7">
        <v>185</v>
      </c>
      <c r="B192" s="33" t="str">
        <f>'Таб 2'!B189</f>
        <v>Тест-система</v>
      </c>
      <c r="C192" s="56">
        <v>1782</v>
      </c>
      <c r="D192" s="48" t="e">
        <f>'Таб 2'!#REF!</f>
        <v>#REF!</v>
      </c>
      <c r="E192" s="48" t="e">
        <f>'Таб 2'!#REF!</f>
        <v>#REF!</v>
      </c>
      <c r="F192" s="48" t="e">
        <f>'Таб 2'!#REF!</f>
        <v>#REF!</v>
      </c>
      <c r="G192" s="48" t="e">
        <f t="shared" si="9"/>
        <v>#REF!</v>
      </c>
      <c r="H192" s="58">
        <v>0</v>
      </c>
      <c r="I192" s="49">
        <v>1.0405</v>
      </c>
      <c r="J192" s="50"/>
      <c r="K192" s="48" t="e">
        <f t="shared" si="12"/>
        <v>#REF!</v>
      </c>
      <c r="L192" s="64">
        <v>2</v>
      </c>
      <c r="M192" s="51" t="e">
        <f t="shared" si="13"/>
        <v>#REF!</v>
      </c>
    </row>
    <row r="193" spans="1:13" ht="15.75">
      <c r="A193" s="7">
        <v>186</v>
      </c>
      <c r="B193" s="33" t="str">
        <f>'Таб 2'!B190</f>
        <v>Набор реагентов</v>
      </c>
      <c r="C193" s="56">
        <v>10890</v>
      </c>
      <c r="D193" s="48" t="e">
        <f>'Таб 2'!#REF!</f>
        <v>#REF!</v>
      </c>
      <c r="E193" s="48" t="e">
        <f>'Таб 2'!#REF!</f>
        <v>#REF!</v>
      </c>
      <c r="F193" s="48" t="e">
        <f>'Таб 2'!#REF!</f>
        <v>#REF!</v>
      </c>
      <c r="G193" s="48" t="e">
        <f t="shared" si="9"/>
        <v>#REF!</v>
      </c>
      <c r="H193" s="58">
        <v>10890</v>
      </c>
      <c r="I193" s="49">
        <v>1.0405</v>
      </c>
      <c r="J193" s="50">
        <f t="shared" si="10"/>
        <v>11331.05</v>
      </c>
      <c r="K193" s="48" t="e">
        <f t="shared" si="12"/>
        <v>#REF!</v>
      </c>
      <c r="L193" s="64">
        <v>1</v>
      </c>
      <c r="M193" s="51" t="e">
        <f t="shared" si="13"/>
        <v>#REF!</v>
      </c>
    </row>
    <row r="194" spans="1:13" ht="15.75">
      <c r="A194" s="7">
        <v>187</v>
      </c>
      <c r="B194" s="33" t="str">
        <f>'Таб 2'!B191</f>
        <v>Тест-система</v>
      </c>
      <c r="C194" s="56">
        <v>20146.5</v>
      </c>
      <c r="D194" s="48" t="e">
        <f>'Таб 2'!#REF!</f>
        <v>#REF!</v>
      </c>
      <c r="E194" s="48" t="e">
        <f>'Таб 2'!#REF!</f>
        <v>#REF!</v>
      </c>
      <c r="F194" s="48" t="e">
        <f>'Таб 2'!#REF!</f>
        <v>#REF!</v>
      </c>
      <c r="G194" s="48" t="e">
        <f t="shared" si="9"/>
        <v>#REF!</v>
      </c>
      <c r="H194" s="58">
        <v>17523</v>
      </c>
      <c r="I194" s="49">
        <v>1.0405</v>
      </c>
      <c r="J194" s="50">
        <f t="shared" si="10"/>
        <v>18232.68</v>
      </c>
      <c r="K194" s="48" t="e">
        <f t="shared" si="12"/>
        <v>#REF!</v>
      </c>
      <c r="L194" s="64">
        <v>1</v>
      </c>
      <c r="M194" s="51" t="e">
        <f t="shared" si="13"/>
        <v>#REF!</v>
      </c>
    </row>
    <row r="195" spans="1:13" ht="15.75">
      <c r="A195" s="7">
        <v>188</v>
      </c>
      <c r="B195" s="33" t="str">
        <f>'Таб 2'!B192</f>
        <v>Тест-система</v>
      </c>
      <c r="C195" s="56">
        <v>42570</v>
      </c>
      <c r="D195" s="48" t="e">
        <f>'Таб 2'!#REF!</f>
        <v>#REF!</v>
      </c>
      <c r="E195" s="48" t="e">
        <f>'Таб 2'!#REF!</f>
        <v>#REF!</v>
      </c>
      <c r="F195" s="48" t="e">
        <f>'Таб 2'!#REF!</f>
        <v>#REF!</v>
      </c>
      <c r="G195" s="48" t="e">
        <f t="shared" si="9"/>
        <v>#REF!</v>
      </c>
      <c r="H195" s="58">
        <v>35145</v>
      </c>
      <c r="I195" s="49">
        <v>1.0405</v>
      </c>
      <c r="J195" s="50">
        <f t="shared" si="10"/>
        <v>36568.37</v>
      </c>
      <c r="K195" s="48" t="e">
        <f t="shared" si="12"/>
        <v>#REF!</v>
      </c>
      <c r="L195" s="64">
        <v>1</v>
      </c>
      <c r="M195" s="51" t="e">
        <f t="shared" si="13"/>
        <v>#REF!</v>
      </c>
    </row>
    <row r="196" spans="1:13" ht="15.75">
      <c r="A196" s="7">
        <v>189</v>
      </c>
      <c r="B196" s="33" t="str">
        <f>'Таб 2'!B193</f>
        <v>Набор для идентификации грибов</v>
      </c>
      <c r="C196" s="56">
        <v>18150</v>
      </c>
      <c r="D196" s="48" t="e">
        <f>'Таб 2'!#REF!</f>
        <v>#REF!</v>
      </c>
      <c r="E196" s="48" t="e">
        <f>'Таб 2'!#REF!</f>
        <v>#REF!</v>
      </c>
      <c r="F196" s="48" t="e">
        <f>'Таб 2'!#REF!</f>
        <v>#REF!</v>
      </c>
      <c r="G196" s="48" t="e">
        <f t="shared" si="9"/>
        <v>#REF!</v>
      </c>
      <c r="H196" s="59">
        <v>13600</v>
      </c>
      <c r="I196" s="49">
        <v>1.0405</v>
      </c>
      <c r="J196" s="50">
        <f t="shared" si="10"/>
        <v>14150.8</v>
      </c>
      <c r="K196" s="48" t="e">
        <f t="shared" si="12"/>
        <v>#REF!</v>
      </c>
      <c r="L196" s="64">
        <v>1</v>
      </c>
      <c r="M196" s="51" t="e">
        <f t="shared" si="13"/>
        <v>#REF!</v>
      </c>
    </row>
    <row r="197" spans="1:13" ht="15.75">
      <c r="A197" s="7">
        <v>190</v>
      </c>
      <c r="B197" s="33" t="str">
        <f>'Таб 2'!B194</f>
        <v>Масло парафиновое</v>
      </c>
      <c r="C197" s="56">
        <v>4620</v>
      </c>
      <c r="D197" s="48" t="e">
        <f>'Таб 2'!#REF!</f>
        <v>#REF!</v>
      </c>
      <c r="E197" s="48" t="e">
        <f>'Таб 2'!#REF!</f>
        <v>#REF!</v>
      </c>
      <c r="F197" s="48" t="e">
        <f>'Таб 2'!#REF!</f>
        <v>#REF!</v>
      </c>
      <c r="G197" s="48" t="e">
        <f t="shared" si="9"/>
        <v>#REF!</v>
      </c>
      <c r="H197" s="58">
        <v>3465</v>
      </c>
      <c r="I197" s="49">
        <v>1.0405</v>
      </c>
      <c r="J197" s="50">
        <f t="shared" si="10"/>
        <v>3605.33</v>
      </c>
      <c r="K197" s="48" t="e">
        <f t="shared" si="12"/>
        <v>#REF!</v>
      </c>
      <c r="L197" s="64">
        <v>1</v>
      </c>
      <c r="M197" s="51" t="e">
        <f t="shared" si="13"/>
        <v>#REF!</v>
      </c>
    </row>
    <row r="198" spans="1:13" ht="15.75">
      <c r="A198" s="7">
        <v>191</v>
      </c>
      <c r="B198" s="33" t="str">
        <f>'Таб 2'!B195</f>
        <v>Тест-система</v>
      </c>
      <c r="C198" s="56">
        <v>25245</v>
      </c>
      <c r="D198" s="48" t="e">
        <f>'Таб 2'!#REF!</f>
        <v>#REF!</v>
      </c>
      <c r="E198" s="48" t="e">
        <f>'Таб 2'!#REF!</f>
        <v>#REF!</v>
      </c>
      <c r="F198" s="48" t="e">
        <f>'Таб 2'!#REF!</f>
        <v>#REF!</v>
      </c>
      <c r="G198" s="48" t="e">
        <f t="shared" si="9"/>
        <v>#REF!</v>
      </c>
      <c r="H198" s="58">
        <v>18975</v>
      </c>
      <c r="I198" s="49">
        <v>1.0405</v>
      </c>
      <c r="J198" s="50">
        <f t="shared" si="10"/>
        <v>19743.49</v>
      </c>
      <c r="K198" s="48" t="e">
        <f t="shared" si="12"/>
        <v>#REF!</v>
      </c>
      <c r="L198" s="64">
        <v>2</v>
      </c>
      <c r="M198" s="51" t="e">
        <f t="shared" si="13"/>
        <v>#REF!</v>
      </c>
    </row>
    <row r="199" spans="1:13" ht="15.75">
      <c r="A199" s="7">
        <v>192</v>
      </c>
      <c r="B199" s="33" t="str">
        <f>'Таб 2'!B196</f>
        <v>Тест-система</v>
      </c>
      <c r="C199" s="56">
        <v>12045</v>
      </c>
      <c r="D199" s="48" t="e">
        <f>'Таб 2'!#REF!</f>
        <v>#REF!</v>
      </c>
      <c r="E199" s="48" t="e">
        <f>'Таб 2'!#REF!</f>
        <v>#REF!</v>
      </c>
      <c r="F199" s="48" t="e">
        <f>'Таб 2'!#REF!</f>
        <v>#REF!</v>
      </c>
      <c r="G199" s="48" t="e">
        <f t="shared" si="9"/>
        <v>#REF!</v>
      </c>
      <c r="H199" s="58">
        <v>9075</v>
      </c>
      <c r="I199" s="49">
        <v>1.0405</v>
      </c>
      <c r="J199" s="50">
        <f t="shared" si="10"/>
        <v>9442.54</v>
      </c>
      <c r="K199" s="48" t="e">
        <f t="shared" si="12"/>
        <v>#REF!</v>
      </c>
      <c r="L199" s="64">
        <v>1</v>
      </c>
      <c r="M199" s="51" t="e">
        <f t="shared" si="13"/>
        <v>#REF!</v>
      </c>
    </row>
    <row r="200" spans="1:13" ht="15.75">
      <c r="A200" s="7">
        <v>193</v>
      </c>
      <c r="B200" s="33" t="str">
        <f>'Таб 2'!B197</f>
        <v>Вспомогательный реагент</v>
      </c>
      <c r="C200" s="56">
        <v>4455</v>
      </c>
      <c r="D200" s="48" t="e">
        <f>'Таб 2'!#REF!</f>
        <v>#REF!</v>
      </c>
      <c r="E200" s="48" t="e">
        <f>'Таб 2'!#REF!</f>
        <v>#REF!</v>
      </c>
      <c r="F200" s="48" t="e">
        <f>'Таб 2'!#REF!</f>
        <v>#REF!</v>
      </c>
      <c r="G200" s="48" t="e">
        <f aca="true" t="shared" si="14" ref="G200:G263">AVERAGE(C200:F200)</f>
        <v>#REF!</v>
      </c>
      <c r="H200" s="58">
        <v>3300</v>
      </c>
      <c r="I200" s="49">
        <v>1.0405</v>
      </c>
      <c r="J200" s="50">
        <f t="shared" si="10"/>
        <v>3433.65</v>
      </c>
      <c r="K200" s="48" t="e">
        <f t="shared" si="12"/>
        <v>#REF!</v>
      </c>
      <c r="L200" s="64">
        <v>3</v>
      </c>
      <c r="M200" s="51" t="e">
        <f t="shared" si="13"/>
        <v>#REF!</v>
      </c>
    </row>
    <row r="201" spans="1:13" ht="15.75">
      <c r="A201" s="7">
        <v>194</v>
      </c>
      <c r="B201" s="33" t="str">
        <f>'Таб 2'!B198</f>
        <v>Тест-система</v>
      </c>
      <c r="C201" s="56">
        <v>26152.5</v>
      </c>
      <c r="D201" s="48" t="e">
        <f>'Таб 2'!#REF!</f>
        <v>#REF!</v>
      </c>
      <c r="E201" s="48" t="e">
        <f>'Таб 2'!#REF!</f>
        <v>#REF!</v>
      </c>
      <c r="F201" s="48" t="e">
        <f>'Таб 2'!#REF!</f>
        <v>#REF!</v>
      </c>
      <c r="G201" s="48" t="e">
        <f t="shared" si="14"/>
        <v>#REF!</v>
      </c>
      <c r="H201" s="58">
        <v>19635</v>
      </c>
      <c r="I201" s="49">
        <v>1.0405</v>
      </c>
      <c r="J201" s="50">
        <f aca="true" t="shared" si="15" ref="J201:J264">H201*I201</f>
        <v>20430.22</v>
      </c>
      <c r="K201" s="48" t="e">
        <f t="shared" si="12"/>
        <v>#REF!</v>
      </c>
      <c r="L201" s="64">
        <v>1</v>
      </c>
      <c r="M201" s="51" t="e">
        <f t="shared" si="13"/>
        <v>#REF!</v>
      </c>
    </row>
    <row r="202" spans="1:13" ht="15.75">
      <c r="A202" s="7">
        <v>195</v>
      </c>
      <c r="B202" s="33" t="str">
        <f>'Таб 2'!B199</f>
        <v>Тест-система</v>
      </c>
      <c r="C202" s="56">
        <v>25327.5</v>
      </c>
      <c r="D202" s="48" t="e">
        <f>'Таб 2'!#REF!</f>
        <v>#REF!</v>
      </c>
      <c r="E202" s="48" t="e">
        <f>'Таб 2'!#REF!</f>
        <v>#REF!</v>
      </c>
      <c r="F202" s="48" t="e">
        <f>'Таб 2'!#REF!</f>
        <v>#REF!</v>
      </c>
      <c r="G202" s="48" t="e">
        <f t="shared" si="14"/>
        <v>#REF!</v>
      </c>
      <c r="H202" s="58">
        <v>18975</v>
      </c>
      <c r="I202" s="49">
        <v>1.0405</v>
      </c>
      <c r="J202" s="50">
        <f t="shared" si="15"/>
        <v>19743.49</v>
      </c>
      <c r="K202" s="48" t="e">
        <f t="shared" si="12"/>
        <v>#REF!</v>
      </c>
      <c r="L202" s="64">
        <v>2</v>
      </c>
      <c r="M202" s="51" t="e">
        <f t="shared" si="13"/>
        <v>#REF!</v>
      </c>
    </row>
    <row r="203" spans="1:13" ht="15.75">
      <c r="A203" s="7">
        <v>196</v>
      </c>
      <c r="B203" s="33" t="str">
        <f>'Таб 2'!B200</f>
        <v>Тест-система</v>
      </c>
      <c r="C203" s="56">
        <v>11715</v>
      </c>
      <c r="D203" s="48" t="e">
        <f>'Таб 2'!#REF!</f>
        <v>#REF!</v>
      </c>
      <c r="E203" s="48" t="e">
        <f>'Таб 2'!#REF!</f>
        <v>#REF!</v>
      </c>
      <c r="F203" s="48" t="e">
        <f>'Таб 2'!#REF!</f>
        <v>#REF!</v>
      </c>
      <c r="G203" s="48" t="e">
        <f t="shared" si="14"/>
        <v>#REF!</v>
      </c>
      <c r="H203" s="58">
        <v>8910</v>
      </c>
      <c r="I203" s="49">
        <v>1.0405</v>
      </c>
      <c r="J203" s="50">
        <f t="shared" si="15"/>
        <v>9270.86</v>
      </c>
      <c r="K203" s="48" t="e">
        <f t="shared" si="12"/>
        <v>#REF!</v>
      </c>
      <c r="L203" s="64">
        <v>1</v>
      </c>
      <c r="M203" s="51" t="e">
        <f t="shared" si="13"/>
        <v>#REF!</v>
      </c>
    </row>
    <row r="204" spans="1:13" ht="15.75">
      <c r="A204" s="7">
        <v>197</v>
      </c>
      <c r="B204" s="33" t="str">
        <f>'Таб 2'!B201</f>
        <v>Тест-система</v>
      </c>
      <c r="C204" s="56">
        <v>27720</v>
      </c>
      <c r="D204" s="48" t="e">
        <f>'Таб 2'!#REF!</f>
        <v>#REF!</v>
      </c>
      <c r="E204" s="48" t="e">
        <f>'Таб 2'!#REF!</f>
        <v>#REF!</v>
      </c>
      <c r="F204" s="48" t="e">
        <f>'Таб 2'!#REF!</f>
        <v>#REF!</v>
      </c>
      <c r="G204" s="48" t="e">
        <f t="shared" si="14"/>
        <v>#REF!</v>
      </c>
      <c r="H204" s="58">
        <v>20790</v>
      </c>
      <c r="I204" s="49">
        <v>1.0405</v>
      </c>
      <c r="J204" s="50">
        <f t="shared" si="15"/>
        <v>21632</v>
      </c>
      <c r="K204" s="48" t="e">
        <f t="shared" si="12"/>
        <v>#REF!</v>
      </c>
      <c r="L204" s="64">
        <v>2</v>
      </c>
      <c r="M204" s="51" t="e">
        <f t="shared" si="13"/>
        <v>#REF!</v>
      </c>
    </row>
    <row r="205" spans="1:13" ht="15.75">
      <c r="A205" s="7">
        <v>198</v>
      </c>
      <c r="B205" s="33" t="str">
        <f>'Таб 2'!B202</f>
        <v>Вспомогательный реагент</v>
      </c>
      <c r="C205" s="56">
        <v>4785</v>
      </c>
      <c r="D205" s="48" t="e">
        <f>'Таб 2'!#REF!</f>
        <v>#REF!</v>
      </c>
      <c r="E205" s="48" t="e">
        <f>'Таб 2'!#REF!</f>
        <v>#REF!</v>
      </c>
      <c r="F205" s="48" t="e">
        <f>'Таб 2'!#REF!</f>
        <v>#REF!</v>
      </c>
      <c r="G205" s="48" t="e">
        <f t="shared" si="14"/>
        <v>#REF!</v>
      </c>
      <c r="H205" s="58">
        <v>3630</v>
      </c>
      <c r="I205" s="49">
        <v>1.0405</v>
      </c>
      <c r="J205" s="50">
        <f t="shared" si="15"/>
        <v>3777.02</v>
      </c>
      <c r="K205" s="48" t="e">
        <f t="shared" si="12"/>
        <v>#REF!</v>
      </c>
      <c r="L205" s="64">
        <v>6</v>
      </c>
      <c r="M205" s="51" t="e">
        <f t="shared" si="13"/>
        <v>#REF!</v>
      </c>
    </row>
    <row r="206" spans="1:13" ht="15.75">
      <c r="A206" s="7">
        <v>199</v>
      </c>
      <c r="B206" s="33" t="str">
        <f>'Таб 2'!B203</f>
        <v>Вспомогательный реагент</v>
      </c>
      <c r="C206" s="56">
        <v>6441.6</v>
      </c>
      <c r="D206" s="48" t="e">
        <f>'Таб 2'!#REF!</f>
        <v>#REF!</v>
      </c>
      <c r="E206" s="48" t="e">
        <f>'Таб 2'!#REF!</f>
        <v>#REF!</v>
      </c>
      <c r="F206" s="48" t="e">
        <f>'Таб 2'!#REF!</f>
        <v>#REF!</v>
      </c>
      <c r="G206" s="48" t="e">
        <f t="shared" si="14"/>
        <v>#REF!</v>
      </c>
      <c r="H206" s="58">
        <v>4834.5</v>
      </c>
      <c r="I206" s="49">
        <v>1.0405</v>
      </c>
      <c r="J206" s="50">
        <f t="shared" si="15"/>
        <v>5030.3</v>
      </c>
      <c r="K206" s="48" t="e">
        <f t="shared" si="12"/>
        <v>#REF!</v>
      </c>
      <c r="L206" s="64">
        <v>2</v>
      </c>
      <c r="M206" s="51" t="e">
        <f t="shared" si="13"/>
        <v>#REF!</v>
      </c>
    </row>
    <row r="207" spans="1:13" ht="15.75">
      <c r="A207" s="7">
        <v>200</v>
      </c>
      <c r="B207" s="33" t="str">
        <f>'Таб 2'!B204</f>
        <v>Вспомогательный реагент</v>
      </c>
      <c r="C207" s="56">
        <v>4950</v>
      </c>
      <c r="D207" s="48" t="e">
        <f>'Таб 2'!#REF!</f>
        <v>#REF!</v>
      </c>
      <c r="E207" s="48" t="e">
        <f>'Таб 2'!#REF!</f>
        <v>#REF!</v>
      </c>
      <c r="F207" s="48" t="e">
        <f>'Таб 2'!#REF!</f>
        <v>#REF!</v>
      </c>
      <c r="G207" s="48" t="e">
        <f t="shared" si="14"/>
        <v>#REF!</v>
      </c>
      <c r="H207" s="58">
        <v>3720.75</v>
      </c>
      <c r="I207" s="49">
        <v>1.0405</v>
      </c>
      <c r="J207" s="50">
        <f t="shared" si="15"/>
        <v>3871.44</v>
      </c>
      <c r="K207" s="48" t="e">
        <f t="shared" si="12"/>
        <v>#REF!</v>
      </c>
      <c r="L207" s="64">
        <v>2</v>
      </c>
      <c r="M207" s="51" t="e">
        <f t="shared" si="13"/>
        <v>#REF!</v>
      </c>
    </row>
    <row r="208" spans="1:13" ht="15.75">
      <c r="A208" s="7">
        <v>201</v>
      </c>
      <c r="B208" s="33" t="str">
        <f>'Таб 2'!B205</f>
        <v>Вспомогательный реагент</v>
      </c>
      <c r="C208" s="56">
        <v>3300</v>
      </c>
      <c r="D208" s="48" t="e">
        <f>'Таб 2'!#REF!</f>
        <v>#REF!</v>
      </c>
      <c r="E208" s="48" t="e">
        <f>'Таб 2'!#REF!</f>
        <v>#REF!</v>
      </c>
      <c r="F208" s="48" t="e">
        <f>'Таб 2'!#REF!</f>
        <v>#REF!</v>
      </c>
      <c r="G208" s="48" t="e">
        <f t="shared" si="14"/>
        <v>#REF!</v>
      </c>
      <c r="H208" s="58">
        <v>2433.75</v>
      </c>
      <c r="I208" s="49">
        <v>1.0405</v>
      </c>
      <c r="J208" s="50">
        <f t="shared" si="15"/>
        <v>2532.32</v>
      </c>
      <c r="K208" s="48" t="e">
        <f t="shared" si="12"/>
        <v>#REF!</v>
      </c>
      <c r="L208" s="64">
        <v>3</v>
      </c>
      <c r="M208" s="51" t="e">
        <f t="shared" si="13"/>
        <v>#REF!</v>
      </c>
    </row>
    <row r="209" spans="1:13" ht="15.75">
      <c r="A209" s="7">
        <v>202</v>
      </c>
      <c r="B209" s="33" t="str">
        <f>'Таб 2'!B206</f>
        <v>Вспомогательный реагент</v>
      </c>
      <c r="C209" s="56">
        <v>5940</v>
      </c>
      <c r="D209" s="48" t="e">
        <f>'Таб 2'!#REF!</f>
        <v>#REF!</v>
      </c>
      <c r="E209" s="48" t="e">
        <f>'Таб 2'!#REF!</f>
        <v>#REF!</v>
      </c>
      <c r="F209" s="48" t="e">
        <f>'Таб 2'!#REF!</f>
        <v>#REF!</v>
      </c>
      <c r="G209" s="48" t="e">
        <f t="shared" si="14"/>
        <v>#REF!</v>
      </c>
      <c r="H209" s="58">
        <v>4455</v>
      </c>
      <c r="I209" s="49">
        <v>1.0405</v>
      </c>
      <c r="J209" s="50">
        <f t="shared" si="15"/>
        <v>4635.43</v>
      </c>
      <c r="K209" s="48" t="e">
        <f t="shared" si="12"/>
        <v>#REF!</v>
      </c>
      <c r="L209" s="64">
        <v>2</v>
      </c>
      <c r="M209" s="51" t="e">
        <f t="shared" si="13"/>
        <v>#REF!</v>
      </c>
    </row>
    <row r="210" spans="1:13" ht="15.75">
      <c r="A210" s="7">
        <v>203</v>
      </c>
      <c r="B210" s="33" t="str">
        <f>'Таб 2'!B207</f>
        <v>Вспомогательный реагент</v>
      </c>
      <c r="C210" s="56">
        <v>3300</v>
      </c>
      <c r="D210" s="48" t="e">
        <f>'Таб 2'!#REF!</f>
        <v>#REF!</v>
      </c>
      <c r="E210" s="48" t="e">
        <f>'Таб 2'!#REF!</f>
        <v>#REF!</v>
      </c>
      <c r="F210" s="48" t="e">
        <f>'Таб 2'!#REF!</f>
        <v>#REF!</v>
      </c>
      <c r="G210" s="48" t="e">
        <f t="shared" si="14"/>
        <v>#REF!</v>
      </c>
      <c r="H210" s="58">
        <v>2409</v>
      </c>
      <c r="I210" s="49">
        <v>1.0405</v>
      </c>
      <c r="J210" s="50">
        <f t="shared" si="15"/>
        <v>2506.56</v>
      </c>
      <c r="K210" s="48" t="e">
        <f t="shared" si="12"/>
        <v>#REF!</v>
      </c>
      <c r="L210" s="64">
        <v>2</v>
      </c>
      <c r="M210" s="51" t="e">
        <f t="shared" si="13"/>
        <v>#REF!</v>
      </c>
    </row>
    <row r="211" spans="1:13" ht="15.75">
      <c r="A211" s="7">
        <v>204</v>
      </c>
      <c r="B211" s="33" t="str">
        <f>'Таб 2'!B208</f>
        <v>Вспомогательный реагент</v>
      </c>
      <c r="C211" s="56">
        <v>2970</v>
      </c>
      <c r="D211" s="48" t="e">
        <f>'Таб 2'!#REF!</f>
        <v>#REF!</v>
      </c>
      <c r="E211" s="48" t="e">
        <f>'Таб 2'!#REF!</f>
        <v>#REF!</v>
      </c>
      <c r="F211" s="48" t="e">
        <f>'Таб 2'!#REF!</f>
        <v>#REF!</v>
      </c>
      <c r="G211" s="48" t="e">
        <f t="shared" si="14"/>
        <v>#REF!</v>
      </c>
      <c r="H211" s="58">
        <v>2186.25</v>
      </c>
      <c r="I211" s="49">
        <v>1.0405</v>
      </c>
      <c r="J211" s="50">
        <f t="shared" si="15"/>
        <v>2274.79</v>
      </c>
      <c r="K211" s="48" t="e">
        <f t="shared" si="12"/>
        <v>#REF!</v>
      </c>
      <c r="L211" s="64">
        <v>1</v>
      </c>
      <c r="M211" s="51" t="e">
        <f t="shared" si="13"/>
        <v>#REF!</v>
      </c>
    </row>
    <row r="212" spans="1:13" ht="15.75">
      <c r="A212" s="7">
        <v>205</v>
      </c>
      <c r="B212" s="33" t="str">
        <f>'Таб 2'!B209</f>
        <v>Вспомогательный реагент</v>
      </c>
      <c r="C212" s="56">
        <v>5890.5</v>
      </c>
      <c r="D212" s="48" t="e">
        <f>'Таб 2'!#REF!</f>
        <v>#REF!</v>
      </c>
      <c r="E212" s="48" t="e">
        <f>'Таб 2'!#REF!</f>
        <v>#REF!</v>
      </c>
      <c r="F212" s="48" t="e">
        <f>'Таб 2'!#REF!</f>
        <v>#REF!</v>
      </c>
      <c r="G212" s="48" t="e">
        <f t="shared" si="14"/>
        <v>#REF!</v>
      </c>
      <c r="H212" s="58">
        <v>0</v>
      </c>
      <c r="I212" s="49">
        <v>1.0405</v>
      </c>
      <c r="J212" s="50"/>
      <c r="K212" s="48" t="e">
        <f aca="true" t="shared" si="16" ref="K212:K275">MIN(G212,J212)</f>
        <v>#REF!</v>
      </c>
      <c r="L212" s="64">
        <v>2</v>
      </c>
      <c r="M212" s="51" t="e">
        <f t="shared" si="13"/>
        <v>#REF!</v>
      </c>
    </row>
    <row r="213" spans="1:13" ht="15.75">
      <c r="A213" s="7">
        <v>206</v>
      </c>
      <c r="B213" s="33" t="str">
        <f>'Таб 2'!B210</f>
        <v>Вспомогательный реагент</v>
      </c>
      <c r="C213" s="56">
        <v>3135</v>
      </c>
      <c r="D213" s="48" t="e">
        <f>'Таб 2'!#REF!</f>
        <v>#REF!</v>
      </c>
      <c r="E213" s="48" t="e">
        <f>'Таб 2'!#REF!</f>
        <v>#REF!</v>
      </c>
      <c r="F213" s="48" t="e">
        <f>'Таб 2'!#REF!</f>
        <v>#REF!</v>
      </c>
      <c r="G213" s="48" t="e">
        <f t="shared" si="14"/>
        <v>#REF!</v>
      </c>
      <c r="H213" s="62">
        <v>0</v>
      </c>
      <c r="I213" s="49">
        <v>1.0405</v>
      </c>
      <c r="J213" s="50"/>
      <c r="K213" s="48" t="e">
        <f t="shared" si="16"/>
        <v>#REF!</v>
      </c>
      <c r="L213" s="64">
        <v>2</v>
      </c>
      <c r="M213" s="51" t="e">
        <f t="shared" si="13"/>
        <v>#REF!</v>
      </c>
    </row>
    <row r="214" spans="1:13" ht="15.75">
      <c r="A214" s="7">
        <v>207</v>
      </c>
      <c r="B214" s="33" t="str">
        <f>'Таб 2'!B211</f>
        <v>Вспомогательный реагент</v>
      </c>
      <c r="C214" s="56">
        <v>1915.65</v>
      </c>
      <c r="D214" s="48" t="e">
        <f>'Таб 2'!#REF!</f>
        <v>#REF!</v>
      </c>
      <c r="E214" s="48" t="e">
        <f>'Таб 2'!#REF!</f>
        <v>#REF!</v>
      </c>
      <c r="F214" s="48" t="e">
        <f>'Таб 2'!#REF!</f>
        <v>#REF!</v>
      </c>
      <c r="G214" s="48" t="e">
        <f t="shared" si="14"/>
        <v>#REF!</v>
      </c>
      <c r="H214" s="58">
        <v>1435.5</v>
      </c>
      <c r="I214" s="49">
        <v>1.0405</v>
      </c>
      <c r="J214" s="50">
        <f t="shared" si="15"/>
        <v>1493.64</v>
      </c>
      <c r="K214" s="48" t="e">
        <f t="shared" si="16"/>
        <v>#REF!</v>
      </c>
      <c r="L214" s="64">
        <v>2</v>
      </c>
      <c r="M214" s="51" t="e">
        <f t="shared" si="13"/>
        <v>#REF!</v>
      </c>
    </row>
    <row r="215" spans="1:13" ht="15.75">
      <c r="A215" s="7">
        <v>208</v>
      </c>
      <c r="B215" s="33" t="str">
        <f>'Таб 2'!B212</f>
        <v>Вспомогательный реагент</v>
      </c>
      <c r="C215" s="56">
        <v>3763.65</v>
      </c>
      <c r="D215" s="48" t="e">
        <f>'Таб 2'!#REF!</f>
        <v>#REF!</v>
      </c>
      <c r="E215" s="48" t="e">
        <f>'Таб 2'!#REF!</f>
        <v>#REF!</v>
      </c>
      <c r="F215" s="48" t="e">
        <f>'Таб 2'!#REF!</f>
        <v>#REF!</v>
      </c>
      <c r="G215" s="48" t="e">
        <f t="shared" si="14"/>
        <v>#REF!</v>
      </c>
      <c r="H215" s="58">
        <v>2821.5</v>
      </c>
      <c r="I215" s="49">
        <v>1.0405</v>
      </c>
      <c r="J215" s="50">
        <f t="shared" si="15"/>
        <v>2935.77</v>
      </c>
      <c r="K215" s="48" t="e">
        <f t="shared" si="16"/>
        <v>#REF!</v>
      </c>
      <c r="L215" s="64">
        <v>5</v>
      </c>
      <c r="M215" s="51" t="e">
        <f t="shared" si="13"/>
        <v>#REF!</v>
      </c>
    </row>
    <row r="216" spans="1:13" ht="15.75">
      <c r="A216" s="7">
        <v>209</v>
      </c>
      <c r="B216" s="33" t="str">
        <f>'Таб 2'!B213</f>
        <v>Вспомогательный реагент</v>
      </c>
      <c r="C216" s="56">
        <v>5775</v>
      </c>
      <c r="D216" s="48" t="e">
        <f>'Таб 2'!#REF!</f>
        <v>#REF!</v>
      </c>
      <c r="E216" s="48" t="e">
        <f>'Таб 2'!#REF!</f>
        <v>#REF!</v>
      </c>
      <c r="F216" s="48" t="e">
        <f>'Таб 2'!#REF!</f>
        <v>#REF!</v>
      </c>
      <c r="G216" s="48" t="e">
        <f t="shared" si="14"/>
        <v>#REF!</v>
      </c>
      <c r="H216" s="58">
        <v>4290</v>
      </c>
      <c r="I216" s="49">
        <v>1.0405</v>
      </c>
      <c r="J216" s="50">
        <f t="shared" si="15"/>
        <v>4463.75</v>
      </c>
      <c r="K216" s="48" t="e">
        <f t="shared" si="16"/>
        <v>#REF!</v>
      </c>
      <c r="L216" s="64">
        <v>3</v>
      </c>
      <c r="M216" s="51" t="e">
        <f t="shared" si="13"/>
        <v>#REF!</v>
      </c>
    </row>
    <row r="217" spans="1:13" ht="15.75">
      <c r="A217" s="7">
        <v>210</v>
      </c>
      <c r="B217" s="33" t="str">
        <f>'Таб 2'!B214</f>
        <v>Вспомогательный реагент</v>
      </c>
      <c r="C217" s="56">
        <v>3135</v>
      </c>
      <c r="D217" s="48" t="e">
        <f>'Таб 2'!#REF!</f>
        <v>#REF!</v>
      </c>
      <c r="E217" s="48" t="e">
        <f>'Таб 2'!#REF!</f>
        <v>#REF!</v>
      </c>
      <c r="F217" s="48" t="e">
        <f>'Таб 2'!#REF!</f>
        <v>#REF!</v>
      </c>
      <c r="G217" s="48" t="e">
        <f t="shared" si="14"/>
        <v>#REF!</v>
      </c>
      <c r="H217" s="58">
        <v>2350</v>
      </c>
      <c r="I217" s="49">
        <v>1.0405</v>
      </c>
      <c r="J217" s="50">
        <f t="shared" si="15"/>
        <v>2445.18</v>
      </c>
      <c r="K217" s="48" t="e">
        <f t="shared" si="16"/>
        <v>#REF!</v>
      </c>
      <c r="L217" s="64">
        <v>1</v>
      </c>
      <c r="M217" s="51" t="e">
        <f t="shared" si="13"/>
        <v>#REF!</v>
      </c>
    </row>
    <row r="218" spans="1:13" ht="15.75">
      <c r="A218" s="7">
        <v>211</v>
      </c>
      <c r="B218" s="33" t="str">
        <f>'Таб 2'!B215</f>
        <v>Тест-полоски</v>
      </c>
      <c r="C218" s="56">
        <v>4950</v>
      </c>
      <c r="D218" s="48" t="e">
        <f>'Таб 2'!#REF!</f>
        <v>#REF!</v>
      </c>
      <c r="E218" s="48" t="e">
        <f>'Таб 2'!#REF!</f>
        <v>#REF!</v>
      </c>
      <c r="F218" s="48" t="e">
        <f>'Таб 2'!#REF!</f>
        <v>#REF!</v>
      </c>
      <c r="G218" s="48" t="e">
        <f t="shared" si="14"/>
        <v>#REF!</v>
      </c>
      <c r="H218" s="59">
        <v>0</v>
      </c>
      <c r="I218" s="49">
        <v>1.0405</v>
      </c>
      <c r="J218" s="50"/>
      <c r="K218" s="48" t="e">
        <f t="shared" si="16"/>
        <v>#REF!</v>
      </c>
      <c r="L218" s="64">
        <v>1</v>
      </c>
      <c r="M218" s="51" t="e">
        <f t="shared" si="13"/>
        <v>#REF!</v>
      </c>
    </row>
    <row r="219" spans="1:13" ht="15.75">
      <c r="A219" s="7">
        <v>212</v>
      </c>
      <c r="B219" s="33" t="str">
        <f>'Таб 2'!B216</f>
        <v>Диски</v>
      </c>
      <c r="C219" s="56">
        <v>2715</v>
      </c>
      <c r="D219" s="48" t="e">
        <f>'Таб 2'!#REF!</f>
        <v>#REF!</v>
      </c>
      <c r="E219" s="48" t="e">
        <f>'Таб 2'!#REF!</f>
        <v>#REF!</v>
      </c>
      <c r="F219" s="48" t="e">
        <f>'Таб 2'!#REF!</f>
        <v>#REF!</v>
      </c>
      <c r="G219" s="48" t="e">
        <f t="shared" si="14"/>
        <v>#REF!</v>
      </c>
      <c r="H219" s="58">
        <v>2062.5</v>
      </c>
      <c r="I219" s="49">
        <v>1.0405</v>
      </c>
      <c r="J219" s="50">
        <f t="shared" si="15"/>
        <v>2146.03</v>
      </c>
      <c r="K219" s="48" t="e">
        <f t="shared" si="16"/>
        <v>#REF!</v>
      </c>
      <c r="L219" s="64">
        <v>1</v>
      </c>
      <c r="M219" s="51" t="e">
        <f t="shared" si="13"/>
        <v>#REF!</v>
      </c>
    </row>
    <row r="220" spans="1:13" ht="15.75">
      <c r="A220" s="7">
        <v>213</v>
      </c>
      <c r="B220" s="33" t="str">
        <f>'Таб 2'!B217</f>
        <v>Диски</v>
      </c>
      <c r="C220" s="56">
        <v>2715</v>
      </c>
      <c r="D220" s="48" t="e">
        <f>'Таб 2'!#REF!</f>
        <v>#REF!</v>
      </c>
      <c r="E220" s="48" t="e">
        <f>'Таб 2'!#REF!</f>
        <v>#REF!</v>
      </c>
      <c r="F220" s="48" t="e">
        <f>'Таб 2'!#REF!</f>
        <v>#REF!</v>
      </c>
      <c r="G220" s="48" t="e">
        <f t="shared" si="14"/>
        <v>#REF!</v>
      </c>
      <c r="H220" s="58">
        <v>2062.5</v>
      </c>
      <c r="I220" s="49">
        <v>1.0405</v>
      </c>
      <c r="J220" s="50">
        <f t="shared" si="15"/>
        <v>2146.03</v>
      </c>
      <c r="K220" s="48" t="e">
        <f t="shared" si="16"/>
        <v>#REF!</v>
      </c>
      <c r="L220" s="64">
        <v>1</v>
      </c>
      <c r="M220" s="51" t="e">
        <f t="shared" si="13"/>
        <v>#REF!</v>
      </c>
    </row>
    <row r="221" spans="1:13" ht="15.75">
      <c r="A221" s="7">
        <v>214</v>
      </c>
      <c r="B221" s="33" t="str">
        <f>'Таб 2'!B218</f>
        <v>Диски диагностические</v>
      </c>
      <c r="C221" s="56">
        <v>2500</v>
      </c>
      <c r="D221" s="48" t="e">
        <f>'Таб 2'!#REF!</f>
        <v>#REF!</v>
      </c>
      <c r="E221" s="48" t="e">
        <f>'Таб 2'!#REF!</f>
        <v>#REF!</v>
      </c>
      <c r="F221" s="48" t="e">
        <f>'Таб 2'!#REF!</f>
        <v>#REF!</v>
      </c>
      <c r="G221" s="48" t="e">
        <f t="shared" si="14"/>
        <v>#REF!</v>
      </c>
      <c r="H221" s="58">
        <v>1897.5</v>
      </c>
      <c r="I221" s="49">
        <v>1.0405</v>
      </c>
      <c r="J221" s="50">
        <f t="shared" si="15"/>
        <v>1974.35</v>
      </c>
      <c r="K221" s="48" t="e">
        <f t="shared" si="16"/>
        <v>#REF!</v>
      </c>
      <c r="L221" s="64">
        <v>8</v>
      </c>
      <c r="M221" s="51" t="e">
        <f t="shared" si="13"/>
        <v>#REF!</v>
      </c>
    </row>
    <row r="222" spans="1:13" ht="15.75">
      <c r="A222" s="7">
        <v>215</v>
      </c>
      <c r="B222" s="33" t="str">
        <f>'Таб 2'!B219</f>
        <v>Диски диагностические</v>
      </c>
      <c r="C222" s="56">
        <v>2500</v>
      </c>
      <c r="D222" s="48" t="e">
        <f>'Таб 2'!#REF!</f>
        <v>#REF!</v>
      </c>
      <c r="E222" s="48" t="e">
        <f>'Таб 2'!#REF!</f>
        <v>#REF!</v>
      </c>
      <c r="F222" s="48" t="e">
        <f>'Таб 2'!#REF!</f>
        <v>#REF!</v>
      </c>
      <c r="G222" s="48" t="e">
        <f t="shared" si="14"/>
        <v>#REF!</v>
      </c>
      <c r="H222" s="58">
        <v>1897.5</v>
      </c>
      <c r="I222" s="49">
        <v>1.0405</v>
      </c>
      <c r="J222" s="50">
        <f t="shared" si="15"/>
        <v>1974.35</v>
      </c>
      <c r="K222" s="48" t="e">
        <f t="shared" si="16"/>
        <v>#REF!</v>
      </c>
      <c r="L222" s="64">
        <v>1</v>
      </c>
      <c r="M222" s="51" t="e">
        <f t="shared" si="13"/>
        <v>#REF!</v>
      </c>
    </row>
    <row r="223" spans="1:13" ht="15.75">
      <c r="A223" s="7">
        <v>216</v>
      </c>
      <c r="B223" s="33" t="str">
        <f>'Таб 2'!B220</f>
        <v>Диагностические диски</v>
      </c>
      <c r="C223" s="56">
        <v>2500</v>
      </c>
      <c r="D223" s="48" t="e">
        <f>'Таб 2'!#REF!</f>
        <v>#REF!</v>
      </c>
      <c r="E223" s="48" t="e">
        <f>'Таб 2'!#REF!</f>
        <v>#REF!</v>
      </c>
      <c r="F223" s="48" t="e">
        <f>'Таб 2'!#REF!</f>
        <v>#REF!</v>
      </c>
      <c r="G223" s="48" t="e">
        <f t="shared" si="14"/>
        <v>#REF!</v>
      </c>
      <c r="H223" s="59">
        <v>0</v>
      </c>
      <c r="I223" s="49">
        <v>1.0405</v>
      </c>
      <c r="J223" s="50"/>
      <c r="K223" s="48" t="e">
        <f t="shared" si="16"/>
        <v>#REF!</v>
      </c>
      <c r="L223" s="64">
        <v>5</v>
      </c>
      <c r="M223" s="51" t="e">
        <f t="shared" si="13"/>
        <v>#REF!</v>
      </c>
    </row>
    <row r="224" spans="1:13" ht="15.75">
      <c r="A224" s="7">
        <v>217</v>
      </c>
      <c r="B224" s="33" t="str">
        <f>'Таб 2'!B221</f>
        <v>Многокомпонентая среда</v>
      </c>
      <c r="C224" s="56">
        <v>25245</v>
      </c>
      <c r="D224" s="48" t="e">
        <f>'Таб 2'!#REF!</f>
        <v>#REF!</v>
      </c>
      <c r="E224" s="48" t="e">
        <f>'Таб 2'!#REF!</f>
        <v>#REF!</v>
      </c>
      <c r="F224" s="48" t="e">
        <f>'Таб 2'!#REF!</f>
        <v>#REF!</v>
      </c>
      <c r="G224" s="48" t="e">
        <f t="shared" si="14"/>
        <v>#REF!</v>
      </c>
      <c r="H224" s="58">
        <v>28710</v>
      </c>
      <c r="I224" s="49">
        <v>1.0405</v>
      </c>
      <c r="J224" s="50">
        <f t="shared" si="15"/>
        <v>29872.76</v>
      </c>
      <c r="K224" s="48" t="e">
        <f t="shared" si="16"/>
        <v>#REF!</v>
      </c>
      <c r="L224" s="64">
        <v>12</v>
      </c>
      <c r="M224" s="51" t="e">
        <f t="shared" si="13"/>
        <v>#REF!</v>
      </c>
    </row>
    <row r="225" spans="1:13" ht="15.75">
      <c r="A225" s="7">
        <v>218</v>
      </c>
      <c r="B225" s="33" t="str">
        <f>'Таб 2'!B222</f>
        <v>Диски с антибиотиками</v>
      </c>
      <c r="C225" s="56">
        <v>1402.5</v>
      </c>
      <c r="D225" s="48" t="e">
        <f>'Таб 2'!#REF!</f>
        <v>#REF!</v>
      </c>
      <c r="E225" s="48" t="e">
        <f>'Таб 2'!#REF!</f>
        <v>#REF!</v>
      </c>
      <c r="F225" s="48" t="e">
        <f>'Таб 2'!#REF!</f>
        <v>#REF!</v>
      </c>
      <c r="G225" s="48" t="e">
        <f t="shared" si="14"/>
        <v>#REF!</v>
      </c>
      <c r="H225" s="58">
        <v>1204.5</v>
      </c>
      <c r="I225" s="49">
        <v>1.0405</v>
      </c>
      <c r="J225" s="50">
        <f t="shared" si="15"/>
        <v>1253.28</v>
      </c>
      <c r="K225" s="48" t="e">
        <f t="shared" si="16"/>
        <v>#REF!</v>
      </c>
      <c r="L225" s="64">
        <v>20</v>
      </c>
      <c r="M225" s="51" t="e">
        <f t="shared" si="13"/>
        <v>#REF!</v>
      </c>
    </row>
    <row r="226" spans="1:13" ht="15.75">
      <c r="A226" s="7">
        <v>219</v>
      </c>
      <c r="B226" s="33" t="str">
        <f>'Таб 2'!B223</f>
        <v>Диски с антибиотиками</v>
      </c>
      <c r="C226" s="56">
        <v>3267</v>
      </c>
      <c r="D226" s="48" t="e">
        <f>'Таб 2'!#REF!</f>
        <v>#REF!</v>
      </c>
      <c r="E226" s="48" t="e">
        <f>'Таб 2'!#REF!</f>
        <v>#REF!</v>
      </c>
      <c r="F226" s="48" t="e">
        <f>'Таб 2'!#REF!</f>
        <v>#REF!</v>
      </c>
      <c r="G226" s="48" t="e">
        <f t="shared" si="14"/>
        <v>#REF!</v>
      </c>
      <c r="H226" s="59">
        <v>0</v>
      </c>
      <c r="I226" s="49">
        <v>1.0405</v>
      </c>
      <c r="J226" s="50"/>
      <c r="K226" s="48" t="e">
        <f t="shared" si="16"/>
        <v>#REF!</v>
      </c>
      <c r="L226" s="64">
        <v>2</v>
      </c>
      <c r="M226" s="51" t="e">
        <f t="shared" si="13"/>
        <v>#REF!</v>
      </c>
    </row>
    <row r="227" spans="1:13" ht="15.75">
      <c r="A227" s="7">
        <v>220</v>
      </c>
      <c r="B227" s="33" t="str">
        <f>'Таб 2'!B224</f>
        <v>Полоски диагностические</v>
      </c>
      <c r="C227" s="56">
        <v>11220</v>
      </c>
      <c r="D227" s="48" t="e">
        <f>'Таб 2'!#REF!</f>
        <v>#REF!</v>
      </c>
      <c r="E227" s="48" t="e">
        <f>'Таб 2'!#REF!</f>
        <v>#REF!</v>
      </c>
      <c r="F227" s="48" t="e">
        <f>'Таб 2'!#REF!</f>
        <v>#REF!</v>
      </c>
      <c r="G227" s="48" t="e">
        <f t="shared" si="14"/>
        <v>#REF!</v>
      </c>
      <c r="H227" s="61">
        <v>0</v>
      </c>
      <c r="I227" s="49">
        <v>1.0405</v>
      </c>
      <c r="J227" s="50"/>
      <c r="K227" s="48" t="e">
        <f t="shared" si="16"/>
        <v>#REF!</v>
      </c>
      <c r="L227" s="64">
        <v>1</v>
      </c>
      <c r="M227" s="51" t="e">
        <f t="shared" si="13"/>
        <v>#REF!</v>
      </c>
    </row>
    <row r="228" spans="1:13" ht="15.75">
      <c r="A228" s="7">
        <v>221</v>
      </c>
      <c r="B228" s="33" t="str">
        <f>'Таб 2'!B225</f>
        <v>Диски с антибиотиками</v>
      </c>
      <c r="C228" s="56">
        <v>4950</v>
      </c>
      <c r="D228" s="48" t="e">
        <f>'Таб 2'!#REF!</f>
        <v>#REF!</v>
      </c>
      <c r="E228" s="48" t="e">
        <f>'Таб 2'!#REF!</f>
        <v>#REF!</v>
      </c>
      <c r="F228" s="48" t="e">
        <f>'Таб 2'!#REF!</f>
        <v>#REF!</v>
      </c>
      <c r="G228" s="48" t="e">
        <f t="shared" si="14"/>
        <v>#REF!</v>
      </c>
      <c r="H228" s="59">
        <v>0</v>
      </c>
      <c r="I228" s="49">
        <v>1.0405</v>
      </c>
      <c r="J228" s="50"/>
      <c r="K228" s="48" t="e">
        <f t="shared" si="16"/>
        <v>#REF!</v>
      </c>
      <c r="L228" s="64">
        <v>1</v>
      </c>
      <c r="M228" s="51" t="e">
        <f t="shared" si="13"/>
        <v>#REF!</v>
      </c>
    </row>
    <row r="229" spans="1:13" ht="15.75">
      <c r="A229" s="7">
        <v>222</v>
      </c>
      <c r="B229" s="33" t="str">
        <f>'Таб 2'!B226</f>
        <v>Диски с антибиотиками</v>
      </c>
      <c r="C229" s="56">
        <v>3135</v>
      </c>
      <c r="D229" s="48" t="e">
        <f>'Таб 2'!#REF!</f>
        <v>#REF!</v>
      </c>
      <c r="E229" s="48" t="e">
        <f>'Таб 2'!#REF!</f>
        <v>#REF!</v>
      </c>
      <c r="F229" s="48" t="e">
        <f>'Таб 2'!#REF!</f>
        <v>#REF!</v>
      </c>
      <c r="G229" s="48" t="e">
        <f t="shared" si="14"/>
        <v>#REF!</v>
      </c>
      <c r="H229" s="59">
        <v>0</v>
      </c>
      <c r="I229" s="49">
        <v>1.0405</v>
      </c>
      <c r="J229" s="50"/>
      <c r="K229" s="48" t="e">
        <f t="shared" si="16"/>
        <v>#REF!</v>
      </c>
      <c r="L229" s="64">
        <v>1</v>
      </c>
      <c r="M229" s="51" t="e">
        <f t="shared" si="13"/>
        <v>#REF!</v>
      </c>
    </row>
    <row r="230" spans="1:13" ht="15.75">
      <c r="A230" s="7">
        <v>223</v>
      </c>
      <c r="B230" s="33" t="str">
        <f>'Таб 2'!B227</f>
        <v>Диспенсер</v>
      </c>
      <c r="C230" s="56">
        <v>35640</v>
      </c>
      <c r="D230" s="48" t="e">
        <f>'Таб 2'!#REF!</f>
        <v>#REF!</v>
      </c>
      <c r="E230" s="48" t="e">
        <f>'Таб 2'!#REF!</f>
        <v>#REF!</v>
      </c>
      <c r="F230" s="48" t="e">
        <f>'Таб 2'!#REF!</f>
        <v>#REF!</v>
      </c>
      <c r="G230" s="48" t="e">
        <f t="shared" si="14"/>
        <v>#REF!</v>
      </c>
      <c r="H230" s="58">
        <v>22000</v>
      </c>
      <c r="I230" s="49">
        <v>1.0405</v>
      </c>
      <c r="J230" s="50">
        <f t="shared" si="15"/>
        <v>22891</v>
      </c>
      <c r="K230" s="48" t="e">
        <f t="shared" si="16"/>
        <v>#REF!</v>
      </c>
      <c r="L230" s="64">
        <v>1</v>
      </c>
      <c r="M230" s="51" t="e">
        <f t="shared" si="13"/>
        <v>#REF!</v>
      </c>
    </row>
    <row r="231" spans="1:13" ht="15.75">
      <c r="A231" s="7">
        <v>224</v>
      </c>
      <c r="B231" s="33" t="str">
        <f>'Таб 2'!B228</f>
        <v>Диспенсер</v>
      </c>
      <c r="C231" s="56">
        <v>35640</v>
      </c>
      <c r="D231" s="48" t="e">
        <f>'Таб 2'!#REF!</f>
        <v>#REF!</v>
      </c>
      <c r="E231" s="48" t="e">
        <f>'Таб 2'!#REF!</f>
        <v>#REF!</v>
      </c>
      <c r="F231" s="48" t="e">
        <f>'Таб 2'!#REF!</f>
        <v>#REF!</v>
      </c>
      <c r="G231" s="48" t="e">
        <f t="shared" si="14"/>
        <v>#REF!</v>
      </c>
      <c r="H231" s="61">
        <v>0</v>
      </c>
      <c r="I231" s="49">
        <v>1.0405</v>
      </c>
      <c r="J231" s="50"/>
      <c r="K231" s="48" t="e">
        <f t="shared" si="16"/>
        <v>#REF!</v>
      </c>
      <c r="L231" s="64">
        <v>1</v>
      </c>
      <c r="M231" s="51" t="e">
        <f t="shared" si="13"/>
        <v>#REF!</v>
      </c>
    </row>
    <row r="232" spans="1:13" ht="15.75">
      <c r="A232" s="7">
        <v>225</v>
      </c>
      <c r="B232" s="33" t="str">
        <f>'Таб 2'!B229</f>
        <v>Триггер</v>
      </c>
      <c r="C232" s="56">
        <v>214.5</v>
      </c>
      <c r="D232" s="48" t="e">
        <f>'Таб 2'!#REF!</f>
        <v>#REF!</v>
      </c>
      <c r="E232" s="48" t="e">
        <f>'Таб 2'!#REF!</f>
        <v>#REF!</v>
      </c>
      <c r="F232" s="48" t="e">
        <f>'Таб 2'!#REF!</f>
        <v>#REF!</v>
      </c>
      <c r="G232" s="48" t="e">
        <f t="shared" si="14"/>
        <v>#REF!</v>
      </c>
      <c r="H232" s="58">
        <v>145.2</v>
      </c>
      <c r="I232" s="49">
        <v>1.0405</v>
      </c>
      <c r="J232" s="50">
        <f t="shared" si="15"/>
        <v>151.08</v>
      </c>
      <c r="K232" s="48" t="e">
        <f t="shared" si="16"/>
        <v>#REF!</v>
      </c>
      <c r="L232" s="64">
        <v>1</v>
      </c>
      <c r="M232" s="51" t="e">
        <f t="shared" si="13"/>
        <v>#REF!</v>
      </c>
    </row>
    <row r="233" spans="1:13" ht="15.75">
      <c r="A233" s="7">
        <v>226</v>
      </c>
      <c r="B233" s="33" t="str">
        <f>'Таб 2'!B230</f>
        <v>Диагностические диски</v>
      </c>
      <c r="C233" s="56">
        <v>330</v>
      </c>
      <c r="D233" s="48" t="e">
        <f>'Таб 2'!#REF!</f>
        <v>#REF!</v>
      </c>
      <c r="E233" s="48" t="e">
        <f>'Таб 2'!#REF!</f>
        <v>#REF!</v>
      </c>
      <c r="F233" s="48" t="e">
        <f>'Таб 2'!#REF!</f>
        <v>#REF!</v>
      </c>
      <c r="G233" s="48" t="e">
        <f t="shared" si="14"/>
        <v>#REF!</v>
      </c>
      <c r="H233" s="58">
        <v>280.5</v>
      </c>
      <c r="I233" s="49">
        <v>1.0405</v>
      </c>
      <c r="J233" s="50">
        <f t="shared" si="15"/>
        <v>291.86</v>
      </c>
      <c r="K233" s="48" t="e">
        <f t="shared" si="16"/>
        <v>#REF!</v>
      </c>
      <c r="L233" s="64">
        <v>2</v>
      </c>
      <c r="M233" s="51" t="e">
        <f t="shared" si="13"/>
        <v>#REF!</v>
      </c>
    </row>
    <row r="234" spans="1:13" ht="15.75">
      <c r="A234" s="7">
        <v>227</v>
      </c>
      <c r="B234" s="33" t="str">
        <f>'Таб 2'!B231</f>
        <v>Сыворотка крови</v>
      </c>
      <c r="C234" s="56">
        <v>679.8</v>
      </c>
      <c r="D234" s="48" t="e">
        <f>'Таб 2'!#REF!</f>
        <v>#REF!</v>
      </c>
      <c r="E234" s="48" t="e">
        <f>'Таб 2'!#REF!</f>
        <v>#REF!</v>
      </c>
      <c r="F234" s="48" t="e">
        <f>'Таб 2'!#REF!</f>
        <v>#REF!</v>
      </c>
      <c r="G234" s="48" t="e">
        <f t="shared" si="14"/>
        <v>#REF!</v>
      </c>
      <c r="H234" s="58">
        <v>792</v>
      </c>
      <c r="I234" s="49">
        <v>1.0405</v>
      </c>
      <c r="J234" s="50">
        <f t="shared" si="15"/>
        <v>824.08</v>
      </c>
      <c r="K234" s="48" t="e">
        <f t="shared" si="16"/>
        <v>#REF!</v>
      </c>
      <c r="L234" s="64">
        <v>2</v>
      </c>
      <c r="M234" s="51" t="e">
        <f t="shared" si="13"/>
        <v>#REF!</v>
      </c>
    </row>
    <row r="235" spans="1:13" ht="15.75">
      <c r="A235" s="7">
        <v>228</v>
      </c>
      <c r="B235" s="33" t="str">
        <f>'Таб 2'!B232</f>
        <v>Сыворотки диагностические</v>
      </c>
      <c r="C235" s="56">
        <v>8720.25</v>
      </c>
      <c r="D235" s="48" t="e">
        <f>'Таб 2'!#REF!</f>
        <v>#REF!</v>
      </c>
      <c r="E235" s="48" t="e">
        <f>'Таб 2'!#REF!</f>
        <v>#REF!</v>
      </c>
      <c r="F235" s="48" t="e">
        <f>'Таб 2'!#REF!</f>
        <v>#REF!</v>
      </c>
      <c r="G235" s="48" t="e">
        <f t="shared" si="14"/>
        <v>#REF!</v>
      </c>
      <c r="H235" s="58">
        <v>10474.2</v>
      </c>
      <c r="I235" s="49">
        <v>1.0405</v>
      </c>
      <c r="J235" s="50">
        <f t="shared" si="15"/>
        <v>10898.41</v>
      </c>
      <c r="K235" s="48" t="e">
        <f t="shared" si="16"/>
        <v>#REF!</v>
      </c>
      <c r="L235" s="64">
        <v>2</v>
      </c>
      <c r="M235" s="51" t="e">
        <f aca="true" t="shared" si="17" ref="M235:M298">K235*L235</f>
        <v>#REF!</v>
      </c>
    </row>
    <row r="236" spans="1:13" ht="15.75">
      <c r="A236" s="7">
        <v>229</v>
      </c>
      <c r="B236" s="33" t="str">
        <f>'Таб 2'!B233</f>
        <v>Сыворотки диагностические</v>
      </c>
      <c r="C236" s="56">
        <v>3894</v>
      </c>
      <c r="D236" s="48" t="e">
        <f>'Таб 2'!#REF!</f>
        <v>#REF!</v>
      </c>
      <c r="E236" s="48" t="e">
        <f>'Таб 2'!#REF!</f>
        <v>#REF!</v>
      </c>
      <c r="F236" s="48" t="e">
        <f>'Таб 2'!#REF!</f>
        <v>#REF!</v>
      </c>
      <c r="G236" s="48" t="e">
        <f t="shared" si="14"/>
        <v>#REF!</v>
      </c>
      <c r="H236" s="58">
        <v>4679.4</v>
      </c>
      <c r="I236" s="49">
        <v>1.0405</v>
      </c>
      <c r="J236" s="50">
        <f t="shared" si="15"/>
        <v>4868.92</v>
      </c>
      <c r="K236" s="48" t="e">
        <f t="shared" si="16"/>
        <v>#REF!</v>
      </c>
      <c r="L236" s="64">
        <v>2</v>
      </c>
      <c r="M236" s="51" t="e">
        <f t="shared" si="17"/>
        <v>#REF!</v>
      </c>
    </row>
    <row r="237" spans="1:13" ht="15.75">
      <c r="A237" s="7">
        <v>230</v>
      </c>
      <c r="B237" s="33" t="str">
        <f>'Таб 2'!B234</f>
        <v>Сыворотки диагностические</v>
      </c>
      <c r="C237" s="56">
        <v>3894</v>
      </c>
      <c r="D237" s="48" t="e">
        <f>'Таб 2'!#REF!</f>
        <v>#REF!</v>
      </c>
      <c r="E237" s="48" t="e">
        <f>'Таб 2'!#REF!</f>
        <v>#REF!</v>
      </c>
      <c r="F237" s="48" t="e">
        <f>'Таб 2'!#REF!</f>
        <v>#REF!</v>
      </c>
      <c r="G237" s="48" t="e">
        <f t="shared" si="14"/>
        <v>#REF!</v>
      </c>
      <c r="H237" s="58">
        <v>4679.4</v>
      </c>
      <c r="I237" s="49">
        <v>1.0405</v>
      </c>
      <c r="J237" s="50">
        <f t="shared" si="15"/>
        <v>4868.92</v>
      </c>
      <c r="K237" s="48" t="e">
        <f t="shared" si="16"/>
        <v>#REF!</v>
      </c>
      <c r="L237" s="64">
        <v>2</v>
      </c>
      <c r="M237" s="51" t="e">
        <f t="shared" si="17"/>
        <v>#REF!</v>
      </c>
    </row>
    <row r="238" spans="1:13" ht="15.75">
      <c r="A238" s="7">
        <v>231</v>
      </c>
      <c r="B238" s="33" t="str">
        <f>'Таб 2'!B235</f>
        <v>Иммуноглобулины диагностические</v>
      </c>
      <c r="C238" s="56">
        <v>2935.35</v>
      </c>
      <c r="D238" s="48" t="e">
        <f>'Таб 2'!#REF!</f>
        <v>#REF!</v>
      </c>
      <c r="E238" s="48" t="e">
        <f>'Таб 2'!#REF!</f>
        <v>#REF!</v>
      </c>
      <c r="F238" s="48" t="e">
        <f>'Таб 2'!#REF!</f>
        <v>#REF!</v>
      </c>
      <c r="G238" s="48" t="e">
        <f t="shared" si="14"/>
        <v>#REF!</v>
      </c>
      <c r="H238" s="58">
        <v>3300</v>
      </c>
      <c r="I238" s="49">
        <v>1.0405</v>
      </c>
      <c r="J238" s="50">
        <f t="shared" si="15"/>
        <v>3433.65</v>
      </c>
      <c r="K238" s="48" t="e">
        <f t="shared" si="16"/>
        <v>#REF!</v>
      </c>
      <c r="L238" s="64">
        <v>1</v>
      </c>
      <c r="M238" s="51" t="e">
        <f t="shared" si="17"/>
        <v>#REF!</v>
      </c>
    </row>
    <row r="239" spans="1:13" ht="15.75">
      <c r="A239" s="7">
        <v>232</v>
      </c>
      <c r="B239" s="33" t="str">
        <f>'Таб 2'!B236</f>
        <v>Сыворотки диагностические</v>
      </c>
      <c r="C239" s="56">
        <v>2935.35</v>
      </c>
      <c r="D239" s="48" t="e">
        <f>'Таб 2'!#REF!</f>
        <v>#REF!</v>
      </c>
      <c r="E239" s="48" t="e">
        <f>'Таб 2'!#REF!</f>
        <v>#REF!</v>
      </c>
      <c r="F239" s="48" t="e">
        <f>'Таб 2'!#REF!</f>
        <v>#REF!</v>
      </c>
      <c r="G239" s="48" t="e">
        <f t="shared" si="14"/>
        <v>#REF!</v>
      </c>
      <c r="H239" s="58">
        <v>3539.25</v>
      </c>
      <c r="I239" s="49">
        <v>1.0405</v>
      </c>
      <c r="J239" s="50">
        <f t="shared" si="15"/>
        <v>3682.59</v>
      </c>
      <c r="K239" s="48" t="e">
        <f t="shared" si="16"/>
        <v>#REF!</v>
      </c>
      <c r="L239" s="64">
        <v>1</v>
      </c>
      <c r="M239" s="51" t="e">
        <f t="shared" si="17"/>
        <v>#REF!</v>
      </c>
    </row>
    <row r="240" spans="1:13" ht="15.75">
      <c r="A240" s="7">
        <v>233</v>
      </c>
      <c r="B240" s="33" t="str">
        <f>'Таб 2'!B237</f>
        <v>Сыворотки диагностические</v>
      </c>
      <c r="C240" s="56">
        <v>3217.5</v>
      </c>
      <c r="D240" s="48" t="e">
        <f>'Таб 2'!#REF!</f>
        <v>#REF!</v>
      </c>
      <c r="E240" s="48" t="e">
        <f>'Таб 2'!#REF!</f>
        <v>#REF!</v>
      </c>
      <c r="F240" s="48" t="e">
        <f>'Таб 2'!#REF!</f>
        <v>#REF!</v>
      </c>
      <c r="G240" s="48" t="e">
        <f t="shared" si="14"/>
        <v>#REF!</v>
      </c>
      <c r="H240" s="58">
        <v>3539.25</v>
      </c>
      <c r="I240" s="49">
        <v>1.0405</v>
      </c>
      <c r="J240" s="50">
        <f t="shared" si="15"/>
        <v>3682.59</v>
      </c>
      <c r="K240" s="48" t="e">
        <f t="shared" si="16"/>
        <v>#REF!</v>
      </c>
      <c r="L240" s="64">
        <v>1</v>
      </c>
      <c r="M240" s="51" t="e">
        <f t="shared" si="17"/>
        <v>#REF!</v>
      </c>
    </row>
    <row r="241" spans="1:13" ht="15.75">
      <c r="A241" s="7">
        <v>234</v>
      </c>
      <c r="B241" s="33" t="str">
        <f>'Таб 2'!B238</f>
        <v>Сыворотки диагностические</v>
      </c>
      <c r="C241" s="56">
        <v>3217.5</v>
      </c>
      <c r="D241" s="48" t="e">
        <f>'Таб 2'!#REF!</f>
        <v>#REF!</v>
      </c>
      <c r="E241" s="48" t="e">
        <f>'Таб 2'!#REF!</f>
        <v>#REF!</v>
      </c>
      <c r="F241" s="48" t="e">
        <f>'Таб 2'!#REF!</f>
        <v>#REF!</v>
      </c>
      <c r="G241" s="48" t="e">
        <f t="shared" si="14"/>
        <v>#REF!</v>
      </c>
      <c r="H241" s="58">
        <v>3539.25</v>
      </c>
      <c r="I241" s="49">
        <v>1.0405</v>
      </c>
      <c r="J241" s="50">
        <f t="shared" si="15"/>
        <v>3682.59</v>
      </c>
      <c r="K241" s="48" t="e">
        <f t="shared" si="16"/>
        <v>#REF!</v>
      </c>
      <c r="L241" s="64">
        <v>1</v>
      </c>
      <c r="M241" s="51" t="e">
        <f t="shared" si="17"/>
        <v>#REF!</v>
      </c>
    </row>
    <row r="242" spans="1:13" ht="15.75">
      <c r="A242" s="7">
        <v>235</v>
      </c>
      <c r="B242" s="33" t="str">
        <f>'Таб 2'!B239</f>
        <v>Сыворотки диагностические</v>
      </c>
      <c r="C242" s="56">
        <v>3217.5</v>
      </c>
      <c r="D242" s="48" t="e">
        <f>'Таб 2'!#REF!</f>
        <v>#REF!</v>
      </c>
      <c r="E242" s="48" t="e">
        <f>'Таб 2'!#REF!</f>
        <v>#REF!</v>
      </c>
      <c r="F242" s="48" t="e">
        <f>'Таб 2'!#REF!</f>
        <v>#REF!</v>
      </c>
      <c r="G242" s="48" t="e">
        <f t="shared" si="14"/>
        <v>#REF!</v>
      </c>
      <c r="H242" s="58">
        <v>3539.25</v>
      </c>
      <c r="I242" s="49">
        <v>1.0405</v>
      </c>
      <c r="J242" s="50">
        <f t="shared" si="15"/>
        <v>3682.59</v>
      </c>
      <c r="K242" s="48" t="e">
        <f t="shared" si="16"/>
        <v>#REF!</v>
      </c>
      <c r="L242" s="64">
        <v>1</v>
      </c>
      <c r="M242" s="51" t="e">
        <f t="shared" si="17"/>
        <v>#REF!</v>
      </c>
    </row>
    <row r="243" spans="1:13" ht="15.75">
      <c r="A243" s="7">
        <v>236</v>
      </c>
      <c r="B243" s="33" t="str">
        <f>'Таб 2'!B240</f>
        <v>Сыворотки диагностические</v>
      </c>
      <c r="C243" s="56">
        <v>3217.5</v>
      </c>
      <c r="D243" s="48" t="e">
        <f>'Таб 2'!#REF!</f>
        <v>#REF!</v>
      </c>
      <c r="E243" s="48" t="e">
        <f>'Таб 2'!#REF!</f>
        <v>#REF!</v>
      </c>
      <c r="F243" s="48" t="e">
        <f>'Таб 2'!#REF!</f>
        <v>#REF!</v>
      </c>
      <c r="G243" s="48" t="e">
        <f t="shared" si="14"/>
        <v>#REF!</v>
      </c>
      <c r="H243" s="58">
        <v>3539.25</v>
      </c>
      <c r="I243" s="49">
        <v>1.0405</v>
      </c>
      <c r="J243" s="50">
        <f t="shared" si="15"/>
        <v>3682.59</v>
      </c>
      <c r="K243" s="48" t="e">
        <f t="shared" si="16"/>
        <v>#REF!</v>
      </c>
      <c r="L243" s="64">
        <v>1</v>
      </c>
      <c r="M243" s="51" t="e">
        <f t="shared" si="17"/>
        <v>#REF!</v>
      </c>
    </row>
    <row r="244" spans="1:13" ht="15.75">
      <c r="A244" s="7">
        <v>237</v>
      </c>
      <c r="B244" s="33" t="str">
        <f>'Таб 2'!B241</f>
        <v>Сыворотки диагностические</v>
      </c>
      <c r="C244" s="56">
        <v>3217.5</v>
      </c>
      <c r="D244" s="48" t="e">
        <f>'Таб 2'!#REF!</f>
        <v>#REF!</v>
      </c>
      <c r="E244" s="48" t="e">
        <f>'Таб 2'!#REF!</f>
        <v>#REF!</v>
      </c>
      <c r="F244" s="48" t="e">
        <f>'Таб 2'!#REF!</f>
        <v>#REF!</v>
      </c>
      <c r="G244" s="48" t="e">
        <f t="shared" si="14"/>
        <v>#REF!</v>
      </c>
      <c r="H244" s="58">
        <v>3539.25</v>
      </c>
      <c r="I244" s="49">
        <v>1.0405</v>
      </c>
      <c r="J244" s="50">
        <f t="shared" si="15"/>
        <v>3682.59</v>
      </c>
      <c r="K244" s="48" t="e">
        <f t="shared" si="16"/>
        <v>#REF!</v>
      </c>
      <c r="L244" s="64">
        <v>1</v>
      </c>
      <c r="M244" s="51" t="e">
        <f t="shared" si="17"/>
        <v>#REF!</v>
      </c>
    </row>
    <row r="245" spans="1:13" ht="15.75">
      <c r="A245" s="7">
        <v>238</v>
      </c>
      <c r="B245" s="33" t="str">
        <f>'Таб 2'!B242</f>
        <v>Сыворотки диагностические</v>
      </c>
      <c r="C245" s="56">
        <v>3300</v>
      </c>
      <c r="D245" s="48" t="e">
        <f>'Таб 2'!#REF!</f>
        <v>#REF!</v>
      </c>
      <c r="E245" s="48" t="e">
        <f>'Таб 2'!#REF!</f>
        <v>#REF!</v>
      </c>
      <c r="F245" s="48" t="e">
        <f>'Таб 2'!#REF!</f>
        <v>#REF!</v>
      </c>
      <c r="G245" s="48" t="e">
        <f t="shared" si="14"/>
        <v>#REF!</v>
      </c>
      <c r="H245" s="58">
        <v>4365.9</v>
      </c>
      <c r="I245" s="49">
        <v>1.0405</v>
      </c>
      <c r="J245" s="50">
        <f t="shared" si="15"/>
        <v>4542.72</v>
      </c>
      <c r="K245" s="48" t="e">
        <f t="shared" si="16"/>
        <v>#REF!</v>
      </c>
      <c r="L245" s="64">
        <v>1</v>
      </c>
      <c r="M245" s="51" t="e">
        <f t="shared" si="17"/>
        <v>#REF!</v>
      </c>
    </row>
    <row r="246" spans="1:13" ht="15.75">
      <c r="A246" s="7">
        <v>239</v>
      </c>
      <c r="B246" s="33" t="str">
        <f>'Таб 2'!B243</f>
        <v>Сыворотки диагностические</v>
      </c>
      <c r="C246" s="56">
        <v>3300</v>
      </c>
      <c r="D246" s="48" t="e">
        <f>'Таб 2'!#REF!</f>
        <v>#REF!</v>
      </c>
      <c r="E246" s="48" t="e">
        <f>'Таб 2'!#REF!</f>
        <v>#REF!</v>
      </c>
      <c r="F246" s="48" t="e">
        <f>'Таб 2'!#REF!</f>
        <v>#REF!</v>
      </c>
      <c r="G246" s="48" t="e">
        <f t="shared" si="14"/>
        <v>#REF!</v>
      </c>
      <c r="H246" s="58">
        <v>5301.45</v>
      </c>
      <c r="I246" s="49">
        <v>1.0405</v>
      </c>
      <c r="J246" s="50">
        <f t="shared" si="15"/>
        <v>5516.16</v>
      </c>
      <c r="K246" s="48" t="e">
        <f t="shared" si="16"/>
        <v>#REF!</v>
      </c>
      <c r="L246" s="64">
        <v>1</v>
      </c>
      <c r="M246" s="51" t="e">
        <f t="shared" si="17"/>
        <v>#REF!</v>
      </c>
    </row>
    <row r="247" spans="1:13" ht="15.75">
      <c r="A247" s="7">
        <v>240</v>
      </c>
      <c r="B247" s="33" t="str">
        <f>'Таб 2'!B244</f>
        <v>Сыворотки диагностические</v>
      </c>
      <c r="C247" s="56">
        <v>3679.5</v>
      </c>
      <c r="D247" s="48" t="e">
        <f>'Таб 2'!#REF!</f>
        <v>#REF!</v>
      </c>
      <c r="E247" s="48" t="e">
        <f>'Таб 2'!#REF!</f>
        <v>#REF!</v>
      </c>
      <c r="F247" s="48" t="e">
        <f>'Таб 2'!#REF!</f>
        <v>#REF!</v>
      </c>
      <c r="G247" s="48" t="e">
        <f t="shared" si="14"/>
        <v>#REF!</v>
      </c>
      <c r="H247" s="58">
        <v>5301.45</v>
      </c>
      <c r="I247" s="49">
        <v>1.0405</v>
      </c>
      <c r="J247" s="50">
        <f t="shared" si="15"/>
        <v>5516.16</v>
      </c>
      <c r="K247" s="48" t="e">
        <f t="shared" si="16"/>
        <v>#REF!</v>
      </c>
      <c r="L247" s="64">
        <v>1</v>
      </c>
      <c r="M247" s="51" t="e">
        <f t="shared" si="17"/>
        <v>#REF!</v>
      </c>
    </row>
    <row r="248" spans="1:13" ht="15.75">
      <c r="A248" s="7">
        <v>241</v>
      </c>
      <c r="B248" s="33" t="str">
        <f>'Таб 2'!B245</f>
        <v>Сыворотки диагностические</v>
      </c>
      <c r="C248" s="56">
        <v>3679.5</v>
      </c>
      <c r="D248" s="48" t="e">
        <f>'Таб 2'!#REF!</f>
        <v>#REF!</v>
      </c>
      <c r="E248" s="48" t="e">
        <f>'Таб 2'!#REF!</f>
        <v>#REF!</v>
      </c>
      <c r="F248" s="48" t="e">
        <f>'Таб 2'!#REF!</f>
        <v>#REF!</v>
      </c>
      <c r="G248" s="48" t="e">
        <f t="shared" si="14"/>
        <v>#REF!</v>
      </c>
      <c r="H248" s="58">
        <v>5301.45</v>
      </c>
      <c r="I248" s="49">
        <v>1.0405</v>
      </c>
      <c r="J248" s="50">
        <f t="shared" si="15"/>
        <v>5516.16</v>
      </c>
      <c r="K248" s="48" t="e">
        <f t="shared" si="16"/>
        <v>#REF!</v>
      </c>
      <c r="L248" s="64">
        <v>1</v>
      </c>
      <c r="M248" s="51" t="e">
        <f t="shared" si="17"/>
        <v>#REF!</v>
      </c>
    </row>
    <row r="249" spans="1:13" ht="15.75">
      <c r="A249" s="7">
        <v>242</v>
      </c>
      <c r="B249" s="33" t="str">
        <f>'Таб 2'!B246</f>
        <v>Набор стандартов</v>
      </c>
      <c r="C249" s="56">
        <v>5032.5</v>
      </c>
      <c r="D249" s="48" t="e">
        <f>'Таб 2'!#REF!</f>
        <v>#REF!</v>
      </c>
      <c r="E249" s="48" t="e">
        <f>'Таб 2'!#REF!</f>
        <v>#REF!</v>
      </c>
      <c r="F249" s="48" t="e">
        <f>'Таб 2'!#REF!</f>
        <v>#REF!</v>
      </c>
      <c r="G249" s="48" t="e">
        <f t="shared" si="14"/>
        <v>#REF!</v>
      </c>
      <c r="H249" s="58">
        <v>4562.25</v>
      </c>
      <c r="I249" s="49">
        <v>1.0405</v>
      </c>
      <c r="J249" s="50">
        <f t="shared" si="15"/>
        <v>4747.02</v>
      </c>
      <c r="K249" s="48" t="e">
        <f t="shared" si="16"/>
        <v>#REF!</v>
      </c>
      <c r="L249" s="64">
        <v>1</v>
      </c>
      <c r="M249" s="51" t="e">
        <f t="shared" si="17"/>
        <v>#REF!</v>
      </c>
    </row>
    <row r="250" spans="1:13" ht="15.75">
      <c r="A250" s="7">
        <v>243</v>
      </c>
      <c r="B250" s="33" t="str">
        <f>'Таб 2'!B247</f>
        <v>Индикатор</v>
      </c>
      <c r="C250" s="56">
        <v>37752</v>
      </c>
      <c r="D250" s="48" t="e">
        <f>'Таб 2'!#REF!</f>
        <v>#REF!</v>
      </c>
      <c r="E250" s="48" t="e">
        <f>'Таб 2'!#REF!</f>
        <v>#REF!</v>
      </c>
      <c r="F250" s="48" t="e">
        <f>'Таб 2'!#REF!</f>
        <v>#REF!</v>
      </c>
      <c r="G250" s="48" t="e">
        <f t="shared" si="14"/>
        <v>#REF!</v>
      </c>
      <c r="H250" s="61">
        <v>0</v>
      </c>
      <c r="I250" s="49">
        <v>1.0405</v>
      </c>
      <c r="J250" s="50"/>
      <c r="K250" s="48" t="e">
        <f t="shared" si="16"/>
        <v>#REF!</v>
      </c>
      <c r="L250" s="64">
        <v>0.1</v>
      </c>
      <c r="M250" s="51" t="e">
        <f t="shared" si="17"/>
        <v>#REF!</v>
      </c>
    </row>
    <row r="251" spans="1:13" ht="15.75">
      <c r="A251" s="7">
        <v>244</v>
      </c>
      <c r="B251" s="33" t="str">
        <f>'Таб 2'!B248</f>
        <v>Индикатор</v>
      </c>
      <c r="C251" s="56">
        <v>82600</v>
      </c>
      <c r="D251" s="48" t="e">
        <f>'Таб 2'!#REF!</f>
        <v>#REF!</v>
      </c>
      <c r="E251" s="48" t="e">
        <f>'Таб 2'!#REF!</f>
        <v>#REF!</v>
      </c>
      <c r="F251" s="48" t="e">
        <f>'Таб 2'!#REF!</f>
        <v>#REF!</v>
      </c>
      <c r="G251" s="48" t="e">
        <f t="shared" si="14"/>
        <v>#REF!</v>
      </c>
      <c r="H251" s="58">
        <v>5073.75</v>
      </c>
      <c r="I251" s="49">
        <v>1.0405</v>
      </c>
      <c r="J251" s="50">
        <f t="shared" si="15"/>
        <v>5279.24</v>
      </c>
      <c r="K251" s="48" t="e">
        <f t="shared" si="16"/>
        <v>#REF!</v>
      </c>
      <c r="L251" s="64">
        <v>0.1</v>
      </c>
      <c r="M251" s="51" t="e">
        <f t="shared" si="17"/>
        <v>#REF!</v>
      </c>
    </row>
    <row r="252" spans="1:13" ht="15.75">
      <c r="A252" s="7">
        <v>245</v>
      </c>
      <c r="B252" s="33" t="str">
        <f>'Таб 2'!B249</f>
        <v>Химический реактив</v>
      </c>
      <c r="C252" s="56">
        <v>10500</v>
      </c>
      <c r="D252" s="48" t="e">
        <f>'Таб 2'!#REF!</f>
        <v>#REF!</v>
      </c>
      <c r="E252" s="48" t="e">
        <f>'Таб 2'!#REF!</f>
        <v>#REF!</v>
      </c>
      <c r="F252" s="48" t="e">
        <f>'Таб 2'!#REF!</f>
        <v>#REF!</v>
      </c>
      <c r="G252" s="48" t="e">
        <f t="shared" si="14"/>
        <v>#REF!</v>
      </c>
      <c r="H252" s="58">
        <v>7940</v>
      </c>
      <c r="I252" s="49">
        <v>1.0405</v>
      </c>
      <c r="J252" s="50">
        <f t="shared" si="15"/>
        <v>8261.57</v>
      </c>
      <c r="K252" s="48" t="e">
        <f t="shared" si="16"/>
        <v>#REF!</v>
      </c>
      <c r="L252" s="64">
        <v>0.2</v>
      </c>
      <c r="M252" s="51" t="e">
        <f t="shared" si="17"/>
        <v>#REF!</v>
      </c>
    </row>
    <row r="253" spans="1:13" ht="15.75">
      <c r="A253" s="7">
        <v>246</v>
      </c>
      <c r="B253" s="33" t="str">
        <f>'Таб 2'!B250</f>
        <v>Краситель для микробиологии</v>
      </c>
      <c r="C253" s="56">
        <v>3750</v>
      </c>
      <c r="D253" s="48" t="e">
        <f>'Таб 2'!#REF!</f>
        <v>#REF!</v>
      </c>
      <c r="E253" s="48" t="e">
        <f>'Таб 2'!#REF!</f>
        <v>#REF!</v>
      </c>
      <c r="F253" s="48" t="e">
        <f>'Таб 2'!#REF!</f>
        <v>#REF!</v>
      </c>
      <c r="G253" s="48" t="e">
        <f t="shared" si="14"/>
        <v>#REF!</v>
      </c>
      <c r="H253" s="59">
        <v>0</v>
      </c>
      <c r="I253" s="49">
        <v>1.0405</v>
      </c>
      <c r="J253" s="50"/>
      <c r="K253" s="48" t="e">
        <f t="shared" si="16"/>
        <v>#REF!</v>
      </c>
      <c r="L253" s="64">
        <v>2</v>
      </c>
      <c r="M253" s="51" t="e">
        <f t="shared" si="17"/>
        <v>#REF!</v>
      </c>
    </row>
    <row r="254" spans="1:13" ht="15.75">
      <c r="A254" s="7">
        <v>247</v>
      </c>
      <c r="B254" s="33" t="str">
        <f>'Таб 2'!B251</f>
        <v>Индикатор </v>
      </c>
      <c r="C254" s="56">
        <v>14160</v>
      </c>
      <c r="D254" s="48" t="e">
        <f>'Таб 2'!#REF!</f>
        <v>#REF!</v>
      </c>
      <c r="E254" s="48" t="e">
        <f>'Таб 2'!#REF!</f>
        <v>#REF!</v>
      </c>
      <c r="F254" s="48" t="e">
        <f>'Таб 2'!#REF!</f>
        <v>#REF!</v>
      </c>
      <c r="G254" s="48" t="e">
        <f t="shared" si="14"/>
        <v>#REF!</v>
      </c>
      <c r="H254" s="58">
        <v>11096</v>
      </c>
      <c r="I254" s="49">
        <v>1.0405</v>
      </c>
      <c r="J254" s="50">
        <f t="shared" si="15"/>
        <v>11545.39</v>
      </c>
      <c r="K254" s="48" t="e">
        <f t="shared" si="16"/>
        <v>#REF!</v>
      </c>
      <c r="L254" s="64">
        <v>0.1</v>
      </c>
      <c r="M254" s="51" t="e">
        <f t="shared" si="17"/>
        <v>#REF!</v>
      </c>
    </row>
    <row r="255" spans="1:13" ht="15.75">
      <c r="A255" s="7">
        <v>248</v>
      </c>
      <c r="B255" s="33" t="str">
        <f>'Таб 2'!B252</f>
        <v>Индикатор</v>
      </c>
      <c r="C255" s="56">
        <v>932.25</v>
      </c>
      <c r="D255" s="48" t="e">
        <f>'Таб 2'!#REF!</f>
        <v>#REF!</v>
      </c>
      <c r="E255" s="48" t="e">
        <f>'Таб 2'!#REF!</f>
        <v>#REF!</v>
      </c>
      <c r="F255" s="48" t="e">
        <f>'Таб 2'!#REF!</f>
        <v>#REF!</v>
      </c>
      <c r="G255" s="48" t="e">
        <f t="shared" si="14"/>
        <v>#REF!</v>
      </c>
      <c r="H255" s="58">
        <v>13657</v>
      </c>
      <c r="I255" s="49">
        <v>1.0405</v>
      </c>
      <c r="J255" s="50">
        <f t="shared" si="15"/>
        <v>14210.11</v>
      </c>
      <c r="K255" s="48" t="e">
        <f t="shared" si="16"/>
        <v>#REF!</v>
      </c>
      <c r="L255" s="64">
        <v>5</v>
      </c>
      <c r="M255" s="51" t="e">
        <f t="shared" si="17"/>
        <v>#REF!</v>
      </c>
    </row>
    <row r="256" spans="1:13" ht="15.75">
      <c r="A256" s="7">
        <v>249</v>
      </c>
      <c r="B256" s="33" t="str">
        <f>'Таб 2'!B253</f>
        <v>Индикатор</v>
      </c>
      <c r="C256" s="56">
        <v>40110</v>
      </c>
      <c r="D256" s="48" t="e">
        <f>'Таб 2'!#REF!</f>
        <v>#REF!</v>
      </c>
      <c r="E256" s="48" t="e">
        <f>'Таб 2'!#REF!</f>
        <v>#REF!</v>
      </c>
      <c r="F256" s="48" t="e">
        <f>'Таб 2'!#REF!</f>
        <v>#REF!</v>
      </c>
      <c r="G256" s="48" t="e">
        <f t="shared" si="14"/>
        <v>#REF!</v>
      </c>
      <c r="H256" s="58">
        <v>41745</v>
      </c>
      <c r="I256" s="49">
        <v>1.0405</v>
      </c>
      <c r="J256" s="50">
        <f t="shared" si="15"/>
        <v>43435.67</v>
      </c>
      <c r="K256" s="48" t="e">
        <f t="shared" si="16"/>
        <v>#REF!</v>
      </c>
      <c r="L256" s="64">
        <v>0.1</v>
      </c>
      <c r="M256" s="51" t="e">
        <f t="shared" si="17"/>
        <v>#REF!</v>
      </c>
    </row>
    <row r="257" spans="1:13" ht="15.75">
      <c r="A257" s="7">
        <v>250</v>
      </c>
      <c r="B257" s="33" t="str">
        <f>'Таб 2'!B254</f>
        <v>Индикатор</v>
      </c>
      <c r="C257" s="56">
        <v>44830</v>
      </c>
      <c r="D257" s="48" t="e">
        <f>'Таб 2'!#REF!</f>
        <v>#REF!</v>
      </c>
      <c r="E257" s="48" t="e">
        <f>'Таб 2'!#REF!</f>
        <v>#REF!</v>
      </c>
      <c r="F257" s="48" t="e">
        <f>'Таб 2'!#REF!</f>
        <v>#REF!</v>
      </c>
      <c r="G257" s="48" t="e">
        <f t="shared" si="14"/>
        <v>#REF!</v>
      </c>
      <c r="H257" s="58">
        <v>42405</v>
      </c>
      <c r="I257" s="49">
        <v>1.0405</v>
      </c>
      <c r="J257" s="50">
        <f t="shared" si="15"/>
        <v>44122.4</v>
      </c>
      <c r="K257" s="48" t="e">
        <f t="shared" si="16"/>
        <v>#REF!</v>
      </c>
      <c r="L257" s="64">
        <v>0.1</v>
      </c>
      <c r="M257" s="51" t="e">
        <f t="shared" si="17"/>
        <v>#REF!</v>
      </c>
    </row>
    <row r="258" spans="1:13" ht="15.75">
      <c r="A258" s="7">
        <v>251</v>
      </c>
      <c r="B258" s="33" t="str">
        <f>'Таб 2'!B255</f>
        <v>Индикатор</v>
      </c>
      <c r="C258" s="56">
        <v>41820</v>
      </c>
      <c r="D258" s="48" t="e">
        <f>'Таб 2'!#REF!</f>
        <v>#REF!</v>
      </c>
      <c r="E258" s="48" t="e">
        <f>'Таб 2'!#REF!</f>
        <v>#REF!</v>
      </c>
      <c r="F258" s="48" t="e">
        <f>'Таб 2'!#REF!</f>
        <v>#REF!</v>
      </c>
      <c r="G258" s="48" t="e">
        <f t="shared" si="14"/>
        <v>#REF!</v>
      </c>
      <c r="H258" s="58">
        <v>41662.5</v>
      </c>
      <c r="I258" s="49">
        <v>1.0405</v>
      </c>
      <c r="J258" s="50">
        <f t="shared" si="15"/>
        <v>43349.83</v>
      </c>
      <c r="K258" s="48" t="e">
        <f t="shared" si="16"/>
        <v>#REF!</v>
      </c>
      <c r="L258" s="64">
        <v>0.1</v>
      </c>
      <c r="M258" s="51" t="e">
        <f t="shared" si="17"/>
        <v>#REF!</v>
      </c>
    </row>
    <row r="259" spans="1:13" ht="15.75">
      <c r="A259" s="7">
        <v>252</v>
      </c>
      <c r="B259" s="33" t="str">
        <f>'Таб 2'!B256</f>
        <v>Индикатор</v>
      </c>
      <c r="C259" s="56">
        <v>35400</v>
      </c>
      <c r="D259" s="48" t="e">
        <f>'Таб 2'!#REF!</f>
        <v>#REF!</v>
      </c>
      <c r="E259" s="48" t="e">
        <f>'Таб 2'!#REF!</f>
        <v>#REF!</v>
      </c>
      <c r="F259" s="48" t="e">
        <f>'Таб 2'!#REF!</f>
        <v>#REF!</v>
      </c>
      <c r="G259" s="48" t="e">
        <f t="shared" si="14"/>
        <v>#REF!</v>
      </c>
      <c r="H259" s="60">
        <v>0</v>
      </c>
      <c r="I259" s="49">
        <v>1.0405</v>
      </c>
      <c r="J259" s="50"/>
      <c r="K259" s="48" t="e">
        <f t="shared" si="16"/>
        <v>#REF!</v>
      </c>
      <c r="L259" s="64">
        <v>0.1</v>
      </c>
      <c r="M259" s="51" t="e">
        <f t="shared" si="17"/>
        <v>#REF!</v>
      </c>
    </row>
    <row r="260" spans="1:13" ht="15.75">
      <c r="A260" s="7">
        <v>253</v>
      </c>
      <c r="B260" s="33" t="str">
        <f>'Таб 2'!B257</f>
        <v>Набор реагентов</v>
      </c>
      <c r="C260" s="56">
        <v>4174.5</v>
      </c>
      <c r="D260" s="48" t="e">
        <f>'Таб 2'!#REF!</f>
        <v>#REF!</v>
      </c>
      <c r="E260" s="48" t="e">
        <f>'Таб 2'!#REF!</f>
        <v>#REF!</v>
      </c>
      <c r="F260" s="48" t="e">
        <f>'Таб 2'!#REF!</f>
        <v>#REF!</v>
      </c>
      <c r="G260" s="48" t="e">
        <f t="shared" si="14"/>
        <v>#REF!</v>
      </c>
      <c r="H260" s="58">
        <v>0</v>
      </c>
      <c r="I260" s="49">
        <v>1.0405</v>
      </c>
      <c r="J260" s="50"/>
      <c r="K260" s="48" t="e">
        <f t="shared" si="16"/>
        <v>#REF!</v>
      </c>
      <c r="L260" s="64">
        <v>1</v>
      </c>
      <c r="M260" s="51" t="e">
        <f t="shared" si="17"/>
        <v>#REF!</v>
      </c>
    </row>
    <row r="261" spans="1:13" ht="15.75">
      <c r="A261" s="7">
        <v>254</v>
      </c>
      <c r="B261" s="33" t="str">
        <f>'Таб 2'!B258</f>
        <v>Химический реактив</v>
      </c>
      <c r="C261" s="56">
        <v>1160</v>
      </c>
      <c r="D261" s="48" t="e">
        <f>'Таб 2'!#REF!</f>
        <v>#REF!</v>
      </c>
      <c r="E261" s="48" t="e">
        <f>'Таб 2'!#REF!</f>
        <v>#REF!</v>
      </c>
      <c r="F261" s="48" t="e">
        <f>'Таб 2'!#REF!</f>
        <v>#REF!</v>
      </c>
      <c r="G261" s="48" t="e">
        <f t="shared" si="14"/>
        <v>#REF!</v>
      </c>
      <c r="H261" s="61">
        <v>0</v>
      </c>
      <c r="I261" s="49">
        <v>1.0405</v>
      </c>
      <c r="J261" s="50"/>
      <c r="K261" s="48" t="e">
        <f t="shared" si="16"/>
        <v>#REF!</v>
      </c>
      <c r="L261" s="64">
        <v>0.1</v>
      </c>
      <c r="M261" s="51" t="e">
        <f t="shared" si="17"/>
        <v>#REF!</v>
      </c>
    </row>
    <row r="262" spans="1:13" ht="15.75">
      <c r="A262" s="7">
        <v>255</v>
      </c>
      <c r="B262" s="33" t="str">
        <f>'Таб 2'!B259</f>
        <v>Химический реактив</v>
      </c>
      <c r="C262" s="56">
        <v>7920</v>
      </c>
      <c r="D262" s="48" t="e">
        <f>'Таб 2'!#REF!</f>
        <v>#REF!</v>
      </c>
      <c r="E262" s="48" t="e">
        <f>'Таб 2'!#REF!</f>
        <v>#REF!</v>
      </c>
      <c r="F262" s="48" t="e">
        <f>'Таб 2'!#REF!</f>
        <v>#REF!</v>
      </c>
      <c r="G262" s="48" t="e">
        <f t="shared" si="14"/>
        <v>#REF!</v>
      </c>
      <c r="H262" s="58">
        <v>6039</v>
      </c>
      <c r="I262" s="49">
        <v>1.0405</v>
      </c>
      <c r="J262" s="50">
        <f t="shared" si="15"/>
        <v>6283.58</v>
      </c>
      <c r="K262" s="48" t="e">
        <f t="shared" si="16"/>
        <v>#REF!</v>
      </c>
      <c r="L262" s="64">
        <v>0.1</v>
      </c>
      <c r="M262" s="51" t="e">
        <f t="shared" si="17"/>
        <v>#REF!</v>
      </c>
    </row>
    <row r="263" spans="1:13" ht="15.75">
      <c r="A263" s="7">
        <v>256</v>
      </c>
      <c r="B263" s="33" t="str">
        <f>'Таб 2'!B260</f>
        <v>Химический реактив</v>
      </c>
      <c r="C263" s="56">
        <v>1640</v>
      </c>
      <c r="D263" s="48" t="e">
        <f>'Таб 2'!#REF!</f>
        <v>#REF!</v>
      </c>
      <c r="E263" s="48" t="e">
        <f>'Таб 2'!#REF!</f>
        <v>#REF!</v>
      </c>
      <c r="F263" s="48" t="e">
        <f>'Таб 2'!#REF!</f>
        <v>#REF!</v>
      </c>
      <c r="G263" s="48" t="e">
        <f t="shared" si="14"/>
        <v>#REF!</v>
      </c>
      <c r="H263" s="58">
        <v>495</v>
      </c>
      <c r="I263" s="49">
        <v>1.0405</v>
      </c>
      <c r="J263" s="50">
        <f t="shared" si="15"/>
        <v>515.05</v>
      </c>
      <c r="K263" s="48" t="e">
        <f t="shared" si="16"/>
        <v>#REF!</v>
      </c>
      <c r="L263" s="64">
        <v>0.1</v>
      </c>
      <c r="M263" s="51" t="e">
        <f t="shared" si="17"/>
        <v>#REF!</v>
      </c>
    </row>
    <row r="264" spans="1:13" ht="15.75">
      <c r="A264" s="7">
        <v>257</v>
      </c>
      <c r="B264" s="33" t="str">
        <f>'Таб 2'!B261</f>
        <v>Химический реактив</v>
      </c>
      <c r="C264" s="56">
        <v>1415</v>
      </c>
      <c r="D264" s="48" t="e">
        <f>'Таб 2'!#REF!</f>
        <v>#REF!</v>
      </c>
      <c r="E264" s="48" t="e">
        <f>'Таб 2'!#REF!</f>
        <v>#REF!</v>
      </c>
      <c r="F264" s="48" t="e">
        <f>'Таб 2'!#REF!</f>
        <v>#REF!</v>
      </c>
      <c r="G264" s="48" t="e">
        <f aca="true" t="shared" si="18" ref="G264:G313">AVERAGE(C264:F264)</f>
        <v>#REF!</v>
      </c>
      <c r="H264" s="58">
        <v>562</v>
      </c>
      <c r="I264" s="49">
        <v>1.0405</v>
      </c>
      <c r="J264" s="50">
        <f t="shared" si="15"/>
        <v>584.76</v>
      </c>
      <c r="K264" s="48" t="e">
        <f t="shared" si="16"/>
        <v>#REF!</v>
      </c>
      <c r="L264" s="64">
        <v>0.1</v>
      </c>
      <c r="M264" s="51" t="e">
        <f t="shared" si="17"/>
        <v>#REF!</v>
      </c>
    </row>
    <row r="265" spans="1:13" ht="15.75">
      <c r="A265" s="7">
        <v>258</v>
      </c>
      <c r="B265" s="33" t="str">
        <f>'Таб 2'!B262</f>
        <v>Химический реактив</v>
      </c>
      <c r="C265" s="56">
        <v>1035</v>
      </c>
      <c r="D265" s="48" t="e">
        <f>'Таб 2'!#REF!</f>
        <v>#REF!</v>
      </c>
      <c r="E265" s="48" t="e">
        <f>'Таб 2'!#REF!</f>
        <v>#REF!</v>
      </c>
      <c r="F265" s="48" t="e">
        <f>'Таб 2'!#REF!</f>
        <v>#REF!</v>
      </c>
      <c r="G265" s="48" t="e">
        <f t="shared" si="18"/>
        <v>#REF!</v>
      </c>
      <c r="H265" s="58">
        <v>256.5</v>
      </c>
      <c r="I265" s="49">
        <v>1.0405</v>
      </c>
      <c r="J265" s="50">
        <f aca="true" t="shared" si="19" ref="J265:J312">H265*I265</f>
        <v>266.89</v>
      </c>
      <c r="K265" s="48" t="e">
        <f t="shared" si="16"/>
        <v>#REF!</v>
      </c>
      <c r="L265" s="64">
        <v>0.1</v>
      </c>
      <c r="M265" s="51" t="e">
        <f t="shared" si="17"/>
        <v>#REF!</v>
      </c>
    </row>
    <row r="266" spans="1:13" ht="15.75">
      <c r="A266" s="7">
        <v>259</v>
      </c>
      <c r="B266" s="33" t="str">
        <f>'Таб 2'!B263</f>
        <v>Химический реактив</v>
      </c>
      <c r="C266" s="56">
        <v>1085</v>
      </c>
      <c r="D266" s="48" t="e">
        <f>'Таб 2'!#REF!</f>
        <v>#REF!</v>
      </c>
      <c r="E266" s="48" t="e">
        <f>'Таб 2'!#REF!</f>
        <v>#REF!</v>
      </c>
      <c r="F266" s="48" t="e">
        <f>'Таб 2'!#REF!</f>
        <v>#REF!</v>
      </c>
      <c r="G266" s="48" t="e">
        <f t="shared" si="18"/>
        <v>#REF!</v>
      </c>
      <c r="H266" s="58">
        <v>231</v>
      </c>
      <c r="I266" s="49">
        <v>1.0405</v>
      </c>
      <c r="J266" s="50">
        <f t="shared" si="19"/>
        <v>240.36</v>
      </c>
      <c r="K266" s="48" t="e">
        <f t="shared" si="16"/>
        <v>#REF!</v>
      </c>
      <c r="L266" s="64">
        <v>0.1</v>
      </c>
      <c r="M266" s="51" t="e">
        <f t="shared" si="17"/>
        <v>#REF!</v>
      </c>
    </row>
    <row r="267" spans="1:13" ht="15.75">
      <c r="A267" s="7">
        <v>260</v>
      </c>
      <c r="B267" s="33" t="str">
        <f>'Таб 2'!B264</f>
        <v>Химический реактив</v>
      </c>
      <c r="C267" s="56">
        <v>970.2</v>
      </c>
      <c r="D267" s="48" t="e">
        <f>'Таб 2'!#REF!</f>
        <v>#REF!</v>
      </c>
      <c r="E267" s="48" t="e">
        <f>'Таб 2'!#REF!</f>
        <v>#REF!</v>
      </c>
      <c r="F267" s="48" t="e">
        <f>'Таб 2'!#REF!</f>
        <v>#REF!</v>
      </c>
      <c r="G267" s="48" t="e">
        <f t="shared" si="18"/>
        <v>#REF!</v>
      </c>
      <c r="H267" s="58">
        <v>127</v>
      </c>
      <c r="I267" s="49">
        <v>1.0405</v>
      </c>
      <c r="J267" s="50">
        <f t="shared" si="19"/>
        <v>132.14</v>
      </c>
      <c r="K267" s="48" t="e">
        <f t="shared" si="16"/>
        <v>#REF!</v>
      </c>
      <c r="L267" s="64">
        <v>0.1</v>
      </c>
      <c r="M267" s="51" t="e">
        <f t="shared" si="17"/>
        <v>#REF!</v>
      </c>
    </row>
    <row r="268" spans="1:13" ht="15.75">
      <c r="A268" s="7">
        <v>261</v>
      </c>
      <c r="B268" s="33" t="str">
        <f>'Таб 2'!B265</f>
        <v>Химический реактив</v>
      </c>
      <c r="C268" s="56">
        <v>2355</v>
      </c>
      <c r="D268" s="48" t="e">
        <f>'Таб 2'!#REF!</f>
        <v>#REF!</v>
      </c>
      <c r="E268" s="48" t="e">
        <f>'Таб 2'!#REF!</f>
        <v>#REF!</v>
      </c>
      <c r="F268" s="48" t="e">
        <f>'Таб 2'!#REF!</f>
        <v>#REF!</v>
      </c>
      <c r="G268" s="48" t="e">
        <f t="shared" si="18"/>
        <v>#REF!</v>
      </c>
      <c r="H268" s="58">
        <v>2145</v>
      </c>
      <c r="I268" s="49">
        <v>1.0405</v>
      </c>
      <c r="J268" s="50">
        <f t="shared" si="19"/>
        <v>2231.87</v>
      </c>
      <c r="K268" s="48" t="e">
        <f t="shared" si="16"/>
        <v>#REF!</v>
      </c>
      <c r="L268" s="64">
        <v>0.1</v>
      </c>
      <c r="M268" s="51" t="e">
        <f t="shared" si="17"/>
        <v>#REF!</v>
      </c>
    </row>
    <row r="269" spans="1:13" ht="15.75">
      <c r="A269" s="7">
        <v>262</v>
      </c>
      <c r="B269" s="33" t="str">
        <f>'Таб 2'!B266</f>
        <v>Химический реактив</v>
      </c>
      <c r="C269" s="56">
        <v>1122</v>
      </c>
      <c r="D269" s="48" t="e">
        <f>'Таб 2'!#REF!</f>
        <v>#REF!</v>
      </c>
      <c r="E269" s="48" t="e">
        <f>'Таб 2'!#REF!</f>
        <v>#REF!</v>
      </c>
      <c r="F269" s="48" t="e">
        <f>'Таб 2'!#REF!</f>
        <v>#REF!</v>
      </c>
      <c r="G269" s="48" t="e">
        <f t="shared" si="18"/>
        <v>#REF!</v>
      </c>
      <c r="H269" s="58">
        <v>949</v>
      </c>
      <c r="I269" s="49">
        <v>1.0405</v>
      </c>
      <c r="J269" s="50">
        <f t="shared" si="19"/>
        <v>987.43</v>
      </c>
      <c r="K269" s="48" t="e">
        <f t="shared" si="16"/>
        <v>#REF!</v>
      </c>
      <c r="L269" s="64">
        <v>0.1</v>
      </c>
      <c r="M269" s="51" t="e">
        <f t="shared" si="17"/>
        <v>#REF!</v>
      </c>
    </row>
    <row r="270" spans="1:13" ht="15.75">
      <c r="A270" s="7">
        <v>263</v>
      </c>
      <c r="B270" s="33" t="str">
        <f>'Таб 2'!B267</f>
        <v>Химический реактив</v>
      </c>
      <c r="C270" s="56">
        <v>1050</v>
      </c>
      <c r="D270" s="48" t="e">
        <f>'Таб 2'!#REF!</f>
        <v>#REF!</v>
      </c>
      <c r="E270" s="48" t="e">
        <f>'Таб 2'!#REF!</f>
        <v>#REF!</v>
      </c>
      <c r="F270" s="48" t="e">
        <f>'Таб 2'!#REF!</f>
        <v>#REF!</v>
      </c>
      <c r="G270" s="48" t="e">
        <f t="shared" si="18"/>
        <v>#REF!</v>
      </c>
      <c r="H270" s="58">
        <v>1089</v>
      </c>
      <c r="I270" s="49">
        <v>1.0405</v>
      </c>
      <c r="J270" s="50">
        <f t="shared" si="19"/>
        <v>1133.1</v>
      </c>
      <c r="K270" s="48" t="e">
        <f t="shared" si="16"/>
        <v>#REF!</v>
      </c>
      <c r="L270" s="64">
        <v>0.1</v>
      </c>
      <c r="M270" s="51" t="e">
        <f t="shared" si="17"/>
        <v>#REF!</v>
      </c>
    </row>
    <row r="271" spans="1:13" ht="15.75">
      <c r="A271" s="7">
        <v>264</v>
      </c>
      <c r="B271" s="33" t="str">
        <f>'Таб 2'!B268</f>
        <v>Препарат крови</v>
      </c>
      <c r="C271" s="56">
        <v>6189.15</v>
      </c>
      <c r="D271" s="48" t="e">
        <f>'Таб 2'!#REF!</f>
        <v>#REF!</v>
      </c>
      <c r="E271" s="48" t="e">
        <f>'Таб 2'!#REF!</f>
        <v>#REF!</v>
      </c>
      <c r="F271" s="48" t="e">
        <f>'Таб 2'!#REF!</f>
        <v>#REF!</v>
      </c>
      <c r="G271" s="48" t="e">
        <f t="shared" si="18"/>
        <v>#REF!</v>
      </c>
      <c r="H271" s="58">
        <v>3630</v>
      </c>
      <c r="I271" s="49">
        <v>1.0405</v>
      </c>
      <c r="J271" s="50">
        <f t="shared" si="19"/>
        <v>3777.02</v>
      </c>
      <c r="K271" s="48" t="e">
        <f t="shared" si="16"/>
        <v>#REF!</v>
      </c>
      <c r="L271" s="64">
        <v>12</v>
      </c>
      <c r="M271" s="51" t="e">
        <f t="shared" si="17"/>
        <v>#REF!</v>
      </c>
    </row>
    <row r="272" spans="1:13" ht="15.75">
      <c r="A272" s="7">
        <v>265</v>
      </c>
      <c r="B272" s="33" t="str">
        <f>'Таб 2'!B269</f>
        <v>Плазма цитратная</v>
      </c>
      <c r="C272" s="56">
        <v>4174.5</v>
      </c>
      <c r="D272" s="48" t="e">
        <f>'Таб 2'!#REF!</f>
        <v>#REF!</v>
      </c>
      <c r="E272" s="48" t="e">
        <f>'Таб 2'!#REF!</f>
        <v>#REF!</v>
      </c>
      <c r="F272" s="48" t="e">
        <f>'Таб 2'!#REF!</f>
        <v>#REF!</v>
      </c>
      <c r="G272" s="48" t="e">
        <f t="shared" si="18"/>
        <v>#REF!</v>
      </c>
      <c r="H272" s="58">
        <v>3795</v>
      </c>
      <c r="I272" s="49">
        <v>1.0405</v>
      </c>
      <c r="J272" s="50">
        <f t="shared" si="19"/>
        <v>3948.7</v>
      </c>
      <c r="K272" s="48" t="e">
        <f t="shared" si="16"/>
        <v>#REF!</v>
      </c>
      <c r="L272" s="64">
        <v>5</v>
      </c>
      <c r="M272" s="51" t="e">
        <f t="shared" si="17"/>
        <v>#REF!</v>
      </c>
    </row>
    <row r="273" spans="1:13" ht="15.75">
      <c r="A273" s="7">
        <v>266</v>
      </c>
      <c r="B273" s="33" t="str">
        <f>'Таб 2'!B270</f>
        <v>Газ-пакеты</v>
      </c>
      <c r="C273" s="56">
        <v>7639.5</v>
      </c>
      <c r="D273" s="48" t="e">
        <f>'Таб 2'!#REF!</f>
        <v>#REF!</v>
      </c>
      <c r="E273" s="48" t="e">
        <f>'Таб 2'!#REF!</f>
        <v>#REF!</v>
      </c>
      <c r="F273" s="48" t="e">
        <f>'Таб 2'!#REF!</f>
        <v>#REF!</v>
      </c>
      <c r="G273" s="48" t="e">
        <f t="shared" si="18"/>
        <v>#REF!</v>
      </c>
      <c r="H273" s="58">
        <v>6646.17</v>
      </c>
      <c r="I273" s="49">
        <v>1.0405</v>
      </c>
      <c r="J273" s="50">
        <f t="shared" si="19"/>
        <v>6915.34</v>
      </c>
      <c r="K273" s="48" t="e">
        <f t="shared" si="16"/>
        <v>#REF!</v>
      </c>
      <c r="L273" s="64">
        <v>15</v>
      </c>
      <c r="M273" s="51" t="e">
        <f t="shared" si="17"/>
        <v>#REF!</v>
      </c>
    </row>
    <row r="274" spans="1:13" ht="15.75">
      <c r="A274" s="7">
        <v>267</v>
      </c>
      <c r="B274" s="33" t="str">
        <f>'Таб 2'!B271</f>
        <v>Индиктор биологический</v>
      </c>
      <c r="C274" s="56">
        <v>643.5</v>
      </c>
      <c r="D274" s="48" t="e">
        <f>'Таб 2'!#REF!</f>
        <v>#REF!</v>
      </c>
      <c r="E274" s="48" t="e">
        <f>'Таб 2'!#REF!</f>
        <v>#REF!</v>
      </c>
      <c r="F274" s="48" t="e">
        <f>'Таб 2'!#REF!</f>
        <v>#REF!</v>
      </c>
      <c r="G274" s="48" t="e">
        <f t="shared" si="18"/>
        <v>#REF!</v>
      </c>
      <c r="H274" s="58">
        <v>554.4</v>
      </c>
      <c r="I274" s="49">
        <v>1.0405</v>
      </c>
      <c r="J274" s="50">
        <f t="shared" si="19"/>
        <v>576.85</v>
      </c>
      <c r="K274" s="48" t="e">
        <f t="shared" si="16"/>
        <v>#REF!</v>
      </c>
      <c r="L274" s="64">
        <v>40</v>
      </c>
      <c r="M274" s="51" t="e">
        <f t="shared" si="17"/>
        <v>#REF!</v>
      </c>
    </row>
    <row r="275" spans="1:13" ht="15.75">
      <c r="A275" s="7">
        <v>268</v>
      </c>
      <c r="B275" s="33" t="str">
        <f>'Таб 2'!B272</f>
        <v>Индиктор биологический</v>
      </c>
      <c r="C275" s="56">
        <v>577.5</v>
      </c>
      <c r="D275" s="48" t="e">
        <f>'Таб 2'!#REF!</f>
        <v>#REF!</v>
      </c>
      <c r="E275" s="48" t="e">
        <f>'Таб 2'!#REF!</f>
        <v>#REF!</v>
      </c>
      <c r="F275" s="48" t="e">
        <f>'Таб 2'!#REF!</f>
        <v>#REF!</v>
      </c>
      <c r="G275" s="48" t="e">
        <f t="shared" si="18"/>
        <v>#REF!</v>
      </c>
      <c r="H275" s="58">
        <v>533</v>
      </c>
      <c r="I275" s="49">
        <v>1.0405</v>
      </c>
      <c r="J275" s="50">
        <f t="shared" si="19"/>
        <v>554.59</v>
      </c>
      <c r="K275" s="48" t="e">
        <f t="shared" si="16"/>
        <v>#REF!</v>
      </c>
      <c r="L275" s="64">
        <v>45</v>
      </c>
      <c r="M275" s="51" t="e">
        <f t="shared" si="17"/>
        <v>#REF!</v>
      </c>
    </row>
    <row r="276" spans="1:13" ht="15.75">
      <c r="A276" s="7">
        <v>269</v>
      </c>
      <c r="B276" s="33" t="str">
        <f>'Таб 2'!B273</f>
        <v>Индикаторы для стерилизации</v>
      </c>
      <c r="C276" s="56">
        <v>1171.5</v>
      </c>
      <c r="D276" s="48" t="e">
        <f>'Таб 2'!#REF!</f>
        <v>#REF!</v>
      </c>
      <c r="E276" s="48" t="e">
        <f>'Таб 2'!#REF!</f>
        <v>#REF!</v>
      </c>
      <c r="F276" s="48" t="e">
        <f>'Таб 2'!#REF!</f>
        <v>#REF!</v>
      </c>
      <c r="G276" s="48" t="e">
        <f t="shared" si="18"/>
        <v>#REF!</v>
      </c>
      <c r="H276" s="58">
        <v>1023</v>
      </c>
      <c r="I276" s="49">
        <v>1.0405</v>
      </c>
      <c r="J276" s="50">
        <f t="shared" si="19"/>
        <v>1064.43</v>
      </c>
      <c r="K276" s="48" t="e">
        <f aca="true" t="shared" si="20" ref="K276:K313">MIN(G276,J276)</f>
        <v>#REF!</v>
      </c>
      <c r="L276" s="64">
        <v>5</v>
      </c>
      <c r="M276" s="51" t="e">
        <f t="shared" si="17"/>
        <v>#REF!</v>
      </c>
    </row>
    <row r="277" spans="1:13" ht="15.75">
      <c r="A277" s="7">
        <v>270</v>
      </c>
      <c r="B277" s="33" t="str">
        <f>'Таб 2'!B274</f>
        <v>Индикаторый полоски</v>
      </c>
      <c r="C277" s="56">
        <v>907.5</v>
      </c>
      <c r="D277" s="48" t="e">
        <f>'Таб 2'!#REF!</f>
        <v>#REF!</v>
      </c>
      <c r="E277" s="48" t="e">
        <f>'Таб 2'!#REF!</f>
        <v>#REF!</v>
      </c>
      <c r="F277" s="48" t="e">
        <f>'Таб 2'!#REF!</f>
        <v>#REF!</v>
      </c>
      <c r="G277" s="48" t="e">
        <f t="shared" si="18"/>
        <v>#REF!</v>
      </c>
      <c r="H277" s="58">
        <v>825</v>
      </c>
      <c r="I277" s="49">
        <v>1.0405</v>
      </c>
      <c r="J277" s="50">
        <f t="shared" si="19"/>
        <v>858.41</v>
      </c>
      <c r="K277" s="48" t="e">
        <f t="shared" si="20"/>
        <v>#REF!</v>
      </c>
      <c r="L277" s="64">
        <v>1</v>
      </c>
      <c r="M277" s="51" t="e">
        <f t="shared" si="17"/>
        <v>#REF!</v>
      </c>
    </row>
    <row r="278" spans="1:13" ht="15.75">
      <c r="A278" s="7">
        <v>271</v>
      </c>
      <c r="B278" s="33" t="str">
        <f>'Таб 2'!B275</f>
        <v>Крафт-бумага</v>
      </c>
      <c r="C278" s="56">
        <v>214.5</v>
      </c>
      <c r="D278" s="48" t="e">
        <f>'Таб 2'!#REF!</f>
        <v>#REF!</v>
      </c>
      <c r="E278" s="48" t="e">
        <f>'Таб 2'!#REF!</f>
        <v>#REF!</v>
      </c>
      <c r="F278" s="48" t="e">
        <f>'Таб 2'!#REF!</f>
        <v>#REF!</v>
      </c>
      <c r="G278" s="48" t="e">
        <f t="shared" si="18"/>
        <v>#REF!</v>
      </c>
      <c r="H278" s="59">
        <v>0</v>
      </c>
      <c r="I278" s="49">
        <v>1.0405</v>
      </c>
      <c r="J278" s="50"/>
      <c r="K278" s="48" t="e">
        <f t="shared" si="20"/>
        <v>#REF!</v>
      </c>
      <c r="L278" s="64">
        <v>5</v>
      </c>
      <c r="M278" s="51" t="e">
        <f t="shared" si="17"/>
        <v>#REF!</v>
      </c>
    </row>
    <row r="279" spans="1:13" ht="15.75">
      <c r="A279" s="7">
        <v>272</v>
      </c>
      <c r="B279" s="33" t="str">
        <f>'Таб 2'!B276</f>
        <v>Бумага фильтровальная</v>
      </c>
      <c r="C279" s="56">
        <v>701.25</v>
      </c>
      <c r="D279" s="48" t="e">
        <f>'Таб 2'!#REF!</f>
        <v>#REF!</v>
      </c>
      <c r="E279" s="48" t="e">
        <f>'Таб 2'!#REF!</f>
        <v>#REF!</v>
      </c>
      <c r="F279" s="48" t="e">
        <f>'Таб 2'!#REF!</f>
        <v>#REF!</v>
      </c>
      <c r="G279" s="48" t="e">
        <f t="shared" si="18"/>
        <v>#REF!</v>
      </c>
      <c r="H279" s="58">
        <v>429</v>
      </c>
      <c r="I279" s="49">
        <v>1.0405</v>
      </c>
      <c r="J279" s="50">
        <f t="shared" si="19"/>
        <v>446.37</v>
      </c>
      <c r="K279" s="48" t="e">
        <f t="shared" si="20"/>
        <v>#REF!</v>
      </c>
      <c r="L279" s="64">
        <v>5</v>
      </c>
      <c r="M279" s="51" t="e">
        <f t="shared" si="17"/>
        <v>#REF!</v>
      </c>
    </row>
    <row r="280" spans="1:13" ht="15.75">
      <c r="A280" s="7">
        <v>273</v>
      </c>
      <c r="B280" s="33" t="str">
        <f>'Таб 2'!B277</f>
        <v>Контейнер</v>
      </c>
      <c r="C280" s="56">
        <v>10.23</v>
      </c>
      <c r="D280" s="48" t="e">
        <f>'Таб 2'!#REF!</f>
        <v>#REF!</v>
      </c>
      <c r="E280" s="48" t="e">
        <f>'Таб 2'!#REF!</f>
        <v>#REF!</v>
      </c>
      <c r="F280" s="48" t="e">
        <f>'Таб 2'!#REF!</f>
        <v>#REF!</v>
      </c>
      <c r="G280" s="48" t="e">
        <f t="shared" si="18"/>
        <v>#REF!</v>
      </c>
      <c r="H280" s="58">
        <v>7.25</v>
      </c>
      <c r="I280" s="49">
        <v>1.0405</v>
      </c>
      <c r="J280" s="50">
        <f t="shared" si="19"/>
        <v>7.54</v>
      </c>
      <c r="K280" s="48" t="e">
        <f t="shared" si="20"/>
        <v>#REF!</v>
      </c>
      <c r="L280" s="64">
        <v>500</v>
      </c>
      <c r="M280" s="51" t="e">
        <f t="shared" si="17"/>
        <v>#REF!</v>
      </c>
    </row>
    <row r="281" spans="1:13" ht="15.75">
      <c r="A281" s="7">
        <v>274</v>
      </c>
      <c r="B281" s="33" t="str">
        <f>'Таб 2'!B278</f>
        <v>Контейнер</v>
      </c>
      <c r="C281" s="56">
        <v>13.2</v>
      </c>
      <c r="D281" s="48" t="e">
        <f>'Таб 2'!#REF!</f>
        <v>#REF!</v>
      </c>
      <c r="E281" s="48" t="e">
        <f>'Таб 2'!#REF!</f>
        <v>#REF!</v>
      </c>
      <c r="F281" s="48" t="e">
        <f>'Таб 2'!#REF!</f>
        <v>#REF!</v>
      </c>
      <c r="G281" s="48" t="e">
        <f t="shared" si="18"/>
        <v>#REF!</v>
      </c>
      <c r="H281" s="58">
        <v>7.3</v>
      </c>
      <c r="I281" s="49">
        <v>1.0405</v>
      </c>
      <c r="J281" s="50">
        <f t="shared" si="19"/>
        <v>7.6</v>
      </c>
      <c r="K281" s="48" t="e">
        <f t="shared" si="20"/>
        <v>#REF!</v>
      </c>
      <c r="L281" s="64">
        <v>200</v>
      </c>
      <c r="M281" s="51" t="e">
        <f t="shared" si="17"/>
        <v>#REF!</v>
      </c>
    </row>
    <row r="282" spans="1:13" ht="15.75">
      <c r="A282" s="7">
        <v>275</v>
      </c>
      <c r="B282" s="33" t="str">
        <f>'Таб 2'!B279</f>
        <v>Петля микробиологическая </v>
      </c>
      <c r="C282" s="56">
        <v>33</v>
      </c>
      <c r="D282" s="48" t="e">
        <f>'Таб 2'!#REF!</f>
        <v>#REF!</v>
      </c>
      <c r="E282" s="48" t="e">
        <f>'Таб 2'!#REF!</f>
        <v>#REF!</v>
      </c>
      <c r="F282" s="48" t="e">
        <f>'Таб 2'!#REF!</f>
        <v>#REF!</v>
      </c>
      <c r="G282" s="48" t="e">
        <f t="shared" si="18"/>
        <v>#REF!</v>
      </c>
      <c r="H282" s="58">
        <v>21</v>
      </c>
      <c r="I282" s="49">
        <v>1.0405</v>
      </c>
      <c r="J282" s="50">
        <f t="shared" si="19"/>
        <v>21.85</v>
      </c>
      <c r="K282" s="48" t="e">
        <f t="shared" si="20"/>
        <v>#REF!</v>
      </c>
      <c r="L282" s="64">
        <v>1</v>
      </c>
      <c r="M282" s="51" t="e">
        <f t="shared" si="17"/>
        <v>#REF!</v>
      </c>
    </row>
    <row r="283" spans="1:13" ht="15.75">
      <c r="A283" s="7">
        <v>276</v>
      </c>
      <c r="B283" s="33" t="str">
        <f>'Таб 2'!B280</f>
        <v>Петля микробиологическая </v>
      </c>
      <c r="C283" s="56">
        <v>33</v>
      </c>
      <c r="D283" s="48" t="e">
        <f>'Таб 2'!#REF!</f>
        <v>#REF!</v>
      </c>
      <c r="E283" s="48" t="e">
        <f>'Таб 2'!#REF!</f>
        <v>#REF!</v>
      </c>
      <c r="F283" s="48" t="e">
        <f>'Таб 2'!#REF!</f>
        <v>#REF!</v>
      </c>
      <c r="G283" s="48" t="e">
        <f t="shared" si="18"/>
        <v>#REF!</v>
      </c>
      <c r="H283" s="58">
        <v>21</v>
      </c>
      <c r="I283" s="49">
        <v>1.0405</v>
      </c>
      <c r="J283" s="50">
        <f t="shared" si="19"/>
        <v>21.85</v>
      </c>
      <c r="K283" s="48" t="e">
        <f t="shared" si="20"/>
        <v>#REF!</v>
      </c>
      <c r="L283" s="64">
        <v>1</v>
      </c>
      <c r="M283" s="51" t="e">
        <f t="shared" si="17"/>
        <v>#REF!</v>
      </c>
    </row>
    <row r="284" spans="1:13" ht="15.75">
      <c r="A284" s="7">
        <v>277</v>
      </c>
      <c r="B284" s="33" t="str">
        <f>'Таб 2'!B281</f>
        <v>Шпатель</v>
      </c>
      <c r="C284" s="56">
        <v>41.25</v>
      </c>
      <c r="D284" s="48" t="e">
        <f>'Таб 2'!#REF!</f>
        <v>#REF!</v>
      </c>
      <c r="E284" s="48" t="e">
        <f>'Таб 2'!#REF!</f>
        <v>#REF!</v>
      </c>
      <c r="F284" s="48" t="e">
        <f>'Таб 2'!#REF!</f>
        <v>#REF!</v>
      </c>
      <c r="G284" s="48" t="e">
        <f t="shared" si="18"/>
        <v>#REF!</v>
      </c>
      <c r="H284" s="58">
        <v>24.75</v>
      </c>
      <c r="I284" s="49">
        <v>1.0405</v>
      </c>
      <c r="J284" s="50">
        <f t="shared" si="19"/>
        <v>25.75</v>
      </c>
      <c r="K284" s="48" t="e">
        <f t="shared" si="20"/>
        <v>#REF!</v>
      </c>
      <c r="L284" s="64">
        <v>1</v>
      </c>
      <c r="M284" s="51" t="e">
        <f t="shared" si="17"/>
        <v>#REF!</v>
      </c>
    </row>
    <row r="285" spans="1:13" ht="15.75">
      <c r="A285" s="7">
        <v>278</v>
      </c>
      <c r="B285" s="33" t="str">
        <f>'Таб 2'!B282</f>
        <v>Шпатель</v>
      </c>
      <c r="C285" s="56">
        <v>51.15</v>
      </c>
      <c r="D285" s="48" t="e">
        <f>'Таб 2'!#REF!</f>
        <v>#REF!</v>
      </c>
      <c r="E285" s="48" t="e">
        <f>'Таб 2'!#REF!</f>
        <v>#REF!</v>
      </c>
      <c r="F285" s="48" t="e">
        <f>'Таб 2'!#REF!</f>
        <v>#REF!</v>
      </c>
      <c r="G285" s="48" t="e">
        <f t="shared" si="18"/>
        <v>#REF!</v>
      </c>
      <c r="H285" s="58">
        <v>37.6</v>
      </c>
      <c r="I285" s="49">
        <v>1.0405</v>
      </c>
      <c r="J285" s="50">
        <f t="shared" si="19"/>
        <v>39.12</v>
      </c>
      <c r="K285" s="48" t="e">
        <f t="shared" si="20"/>
        <v>#REF!</v>
      </c>
      <c r="L285" s="64">
        <v>1</v>
      </c>
      <c r="M285" s="51" t="e">
        <f t="shared" si="17"/>
        <v>#REF!</v>
      </c>
    </row>
    <row r="286" spans="1:13" ht="15.75">
      <c r="A286" s="7">
        <v>279</v>
      </c>
      <c r="B286" s="33" t="str">
        <f>'Таб 2'!B283</f>
        <v>Пробка силиконовая</v>
      </c>
      <c r="C286" s="56">
        <v>49.5</v>
      </c>
      <c r="D286" s="48" t="e">
        <f>'Таб 2'!#REF!</f>
        <v>#REF!</v>
      </c>
      <c r="E286" s="48" t="e">
        <f>'Таб 2'!#REF!</f>
        <v>#REF!</v>
      </c>
      <c r="F286" s="48" t="e">
        <f>'Таб 2'!#REF!</f>
        <v>#REF!</v>
      </c>
      <c r="G286" s="48" t="e">
        <f t="shared" si="18"/>
        <v>#REF!</v>
      </c>
      <c r="H286" s="58">
        <v>43.89</v>
      </c>
      <c r="I286" s="49">
        <v>1.0405</v>
      </c>
      <c r="J286" s="50">
        <f t="shared" si="19"/>
        <v>45.67</v>
      </c>
      <c r="K286" s="48" t="e">
        <f t="shared" si="20"/>
        <v>#REF!</v>
      </c>
      <c r="L286" s="64">
        <v>100</v>
      </c>
      <c r="M286" s="51" t="e">
        <f t="shared" si="17"/>
        <v>#REF!</v>
      </c>
    </row>
    <row r="287" spans="1:13" ht="15.75">
      <c r="A287" s="7">
        <v>280</v>
      </c>
      <c r="B287" s="33" t="str">
        <f>'Таб 2'!B284</f>
        <v>Спиртовка стеклянная</v>
      </c>
      <c r="C287" s="56">
        <v>1125.3</v>
      </c>
      <c r="D287" s="48" t="e">
        <f>'Таб 2'!#REF!</f>
        <v>#REF!</v>
      </c>
      <c r="E287" s="48" t="e">
        <f>'Таб 2'!#REF!</f>
        <v>#REF!</v>
      </c>
      <c r="F287" s="48" t="e">
        <f>'Таб 2'!#REF!</f>
        <v>#REF!</v>
      </c>
      <c r="G287" s="48" t="e">
        <f t="shared" si="18"/>
        <v>#REF!</v>
      </c>
      <c r="H287" s="58">
        <v>445.5</v>
      </c>
      <c r="I287" s="49">
        <v>1.0405</v>
      </c>
      <c r="J287" s="50">
        <f t="shared" si="19"/>
        <v>463.54</v>
      </c>
      <c r="K287" s="48" t="e">
        <f t="shared" si="20"/>
        <v>#REF!</v>
      </c>
      <c r="L287" s="64">
        <v>1</v>
      </c>
      <c r="M287" s="51" t="e">
        <f t="shared" si="17"/>
        <v>#REF!</v>
      </c>
    </row>
    <row r="288" spans="1:13" ht="15.75">
      <c r="A288" s="7">
        <v>281</v>
      </c>
      <c r="B288" s="33" t="str">
        <f>'Таб 2'!B285</f>
        <v>Банка лаборатоная</v>
      </c>
      <c r="C288" s="56">
        <v>199.65</v>
      </c>
      <c r="D288" s="48" t="e">
        <f>'Таб 2'!#REF!</f>
        <v>#REF!</v>
      </c>
      <c r="E288" s="48" t="e">
        <f>'Таб 2'!#REF!</f>
        <v>#REF!</v>
      </c>
      <c r="F288" s="48" t="e">
        <f>'Таб 2'!#REF!</f>
        <v>#REF!</v>
      </c>
      <c r="G288" s="48" t="e">
        <f t="shared" si="18"/>
        <v>#REF!</v>
      </c>
      <c r="H288" s="58">
        <v>160</v>
      </c>
      <c r="I288" s="49">
        <v>1.0405</v>
      </c>
      <c r="J288" s="50">
        <f t="shared" si="19"/>
        <v>166.48</v>
      </c>
      <c r="K288" s="48" t="e">
        <f t="shared" si="20"/>
        <v>#REF!</v>
      </c>
      <c r="L288" s="64">
        <v>1</v>
      </c>
      <c r="M288" s="51" t="e">
        <f t="shared" si="17"/>
        <v>#REF!</v>
      </c>
    </row>
    <row r="289" spans="1:13" ht="15.75">
      <c r="A289" s="7">
        <v>282</v>
      </c>
      <c r="B289" s="33" t="str">
        <f>'Таб 2'!B286</f>
        <v>Чашки Петри</v>
      </c>
      <c r="C289" s="56">
        <v>16.995</v>
      </c>
      <c r="D289" s="48" t="e">
        <f>'Таб 2'!#REF!</f>
        <v>#REF!</v>
      </c>
      <c r="E289" s="48" t="e">
        <f>'Таб 2'!#REF!</f>
        <v>#REF!</v>
      </c>
      <c r="F289" s="48" t="e">
        <f>'Таб 2'!#REF!</f>
        <v>#REF!</v>
      </c>
      <c r="G289" s="48" t="e">
        <f t="shared" si="18"/>
        <v>#REF!</v>
      </c>
      <c r="H289" s="58">
        <v>11</v>
      </c>
      <c r="I289" s="49">
        <v>1.0405</v>
      </c>
      <c r="J289" s="50">
        <f t="shared" si="19"/>
        <v>11.45</v>
      </c>
      <c r="K289" s="48" t="e">
        <f t="shared" si="20"/>
        <v>#REF!</v>
      </c>
      <c r="L289" s="64">
        <v>25000</v>
      </c>
      <c r="M289" s="51" t="e">
        <f t="shared" si="17"/>
        <v>#REF!</v>
      </c>
    </row>
    <row r="290" spans="1:13" ht="15.75">
      <c r="A290" s="7">
        <v>283</v>
      </c>
      <c r="B290" s="33" t="str">
        <f>'Таб 2'!B287</f>
        <v>Пипетка</v>
      </c>
      <c r="C290" s="56">
        <v>21.61</v>
      </c>
      <c r="D290" s="48" t="e">
        <f>'Таб 2'!#REF!</f>
        <v>#REF!</v>
      </c>
      <c r="E290" s="48" t="e">
        <f>'Таб 2'!#REF!</f>
        <v>#REF!</v>
      </c>
      <c r="F290" s="48" t="e">
        <f>'Таб 2'!#REF!</f>
        <v>#REF!</v>
      </c>
      <c r="G290" s="48" t="e">
        <f t="shared" si="18"/>
        <v>#REF!</v>
      </c>
      <c r="H290" s="58">
        <v>14.75</v>
      </c>
      <c r="I290" s="49">
        <v>1.0405</v>
      </c>
      <c r="J290" s="50">
        <f t="shared" si="19"/>
        <v>15.35</v>
      </c>
      <c r="K290" s="48" t="e">
        <f t="shared" si="20"/>
        <v>#REF!</v>
      </c>
      <c r="L290" s="64">
        <v>25</v>
      </c>
      <c r="M290" s="51" t="e">
        <f t="shared" si="17"/>
        <v>#REF!</v>
      </c>
    </row>
    <row r="291" spans="1:13" ht="15.75">
      <c r="A291" s="7">
        <v>284</v>
      </c>
      <c r="B291" s="33" t="str">
        <f>'Таб 2'!B288</f>
        <v>Пипетка</v>
      </c>
      <c r="C291" s="56">
        <v>29.7</v>
      </c>
      <c r="D291" s="48" t="e">
        <f>'Таб 2'!#REF!</f>
        <v>#REF!</v>
      </c>
      <c r="E291" s="48" t="e">
        <f>'Таб 2'!#REF!</f>
        <v>#REF!</v>
      </c>
      <c r="F291" s="48" t="e">
        <f>'Таб 2'!#REF!</f>
        <v>#REF!</v>
      </c>
      <c r="G291" s="48" t="e">
        <f t="shared" si="18"/>
        <v>#REF!</v>
      </c>
      <c r="H291" s="58">
        <v>19.61</v>
      </c>
      <c r="I291" s="49">
        <v>1.0405</v>
      </c>
      <c r="J291" s="50">
        <f t="shared" si="19"/>
        <v>20.4</v>
      </c>
      <c r="K291" s="48" t="e">
        <f t="shared" si="20"/>
        <v>#REF!</v>
      </c>
      <c r="L291" s="64">
        <v>50</v>
      </c>
      <c r="M291" s="51" t="e">
        <f t="shared" si="17"/>
        <v>#REF!</v>
      </c>
    </row>
    <row r="292" spans="1:13" ht="15.75">
      <c r="A292" s="7">
        <v>285</v>
      </c>
      <c r="B292" s="33" t="str">
        <f>'Таб 2'!B289</f>
        <v>Пипетка</v>
      </c>
      <c r="C292" s="56">
        <v>33</v>
      </c>
      <c r="D292" s="48" t="e">
        <f>'Таб 2'!#REF!</f>
        <v>#REF!</v>
      </c>
      <c r="E292" s="48" t="e">
        <f>'Таб 2'!#REF!</f>
        <v>#REF!</v>
      </c>
      <c r="F292" s="48" t="e">
        <f>'Таб 2'!#REF!</f>
        <v>#REF!</v>
      </c>
      <c r="G292" s="48" t="e">
        <f t="shared" si="18"/>
        <v>#REF!</v>
      </c>
      <c r="H292" s="59">
        <v>0</v>
      </c>
      <c r="I292" s="49">
        <v>1.0405</v>
      </c>
      <c r="J292" s="50"/>
      <c r="K292" s="48" t="e">
        <f t="shared" si="20"/>
        <v>#REF!</v>
      </c>
      <c r="L292" s="64">
        <v>25</v>
      </c>
      <c r="M292" s="51" t="e">
        <f t="shared" si="17"/>
        <v>#REF!</v>
      </c>
    </row>
    <row r="293" spans="1:13" ht="15.75">
      <c r="A293" s="7">
        <v>286</v>
      </c>
      <c r="B293" s="33" t="str">
        <f>'Таб 2'!B290</f>
        <v>Пробирка полимерная</v>
      </c>
      <c r="C293" s="56">
        <v>34.65</v>
      </c>
      <c r="D293" s="48" t="e">
        <f>'Таб 2'!#REF!</f>
        <v>#REF!</v>
      </c>
      <c r="E293" s="48" t="e">
        <f>'Таб 2'!#REF!</f>
        <v>#REF!</v>
      </c>
      <c r="F293" s="48" t="e">
        <f>'Таб 2'!#REF!</f>
        <v>#REF!</v>
      </c>
      <c r="G293" s="48" t="e">
        <f t="shared" si="18"/>
        <v>#REF!</v>
      </c>
      <c r="H293" s="58">
        <v>21.05</v>
      </c>
      <c r="I293" s="49">
        <v>1.0405</v>
      </c>
      <c r="J293" s="50">
        <f t="shared" si="19"/>
        <v>21.9</v>
      </c>
      <c r="K293" s="48" t="e">
        <f t="shared" si="20"/>
        <v>#REF!</v>
      </c>
      <c r="L293" s="64">
        <v>100</v>
      </c>
      <c r="M293" s="51" t="e">
        <f t="shared" si="17"/>
        <v>#REF!</v>
      </c>
    </row>
    <row r="294" spans="1:13" ht="15.75">
      <c r="A294" s="7">
        <v>287</v>
      </c>
      <c r="B294" s="33" t="str">
        <f>'Таб 2'!B291</f>
        <v>Пробирка полимерная</v>
      </c>
      <c r="C294" s="56">
        <v>49.5</v>
      </c>
      <c r="D294" s="48" t="e">
        <f>'Таб 2'!#REF!</f>
        <v>#REF!</v>
      </c>
      <c r="E294" s="48" t="e">
        <f>'Таб 2'!#REF!</f>
        <v>#REF!</v>
      </c>
      <c r="F294" s="48" t="e">
        <f>'Таб 2'!#REF!</f>
        <v>#REF!</v>
      </c>
      <c r="G294" s="48" t="e">
        <f t="shared" si="18"/>
        <v>#REF!</v>
      </c>
      <c r="H294" s="58">
        <v>24.75</v>
      </c>
      <c r="I294" s="49">
        <v>1.0405</v>
      </c>
      <c r="J294" s="50">
        <f t="shared" si="19"/>
        <v>25.75</v>
      </c>
      <c r="K294" s="48" t="e">
        <f t="shared" si="20"/>
        <v>#REF!</v>
      </c>
      <c r="L294" s="64">
        <v>500</v>
      </c>
      <c r="M294" s="51" t="e">
        <f t="shared" si="17"/>
        <v>#REF!</v>
      </c>
    </row>
    <row r="295" spans="1:13" ht="15.75">
      <c r="A295" s="7">
        <v>288</v>
      </c>
      <c r="B295" s="33" t="str">
        <f>'Таб 2'!B292</f>
        <v>Пробирка полимерная</v>
      </c>
      <c r="C295" s="56">
        <v>34.65</v>
      </c>
      <c r="D295" s="48" t="e">
        <f>'Таб 2'!#REF!</f>
        <v>#REF!</v>
      </c>
      <c r="E295" s="48" t="e">
        <f>'Таб 2'!#REF!</f>
        <v>#REF!</v>
      </c>
      <c r="F295" s="48" t="e">
        <f>'Таб 2'!#REF!</f>
        <v>#REF!</v>
      </c>
      <c r="G295" s="48" t="e">
        <f t="shared" si="18"/>
        <v>#REF!</v>
      </c>
      <c r="H295" s="58">
        <v>21.05</v>
      </c>
      <c r="I295" s="49">
        <v>1.0405</v>
      </c>
      <c r="J295" s="50">
        <f t="shared" si="19"/>
        <v>21.9</v>
      </c>
      <c r="K295" s="48" t="e">
        <f t="shared" si="20"/>
        <v>#REF!</v>
      </c>
      <c r="L295" s="64">
        <v>500</v>
      </c>
      <c r="M295" s="51" t="e">
        <f t="shared" si="17"/>
        <v>#REF!</v>
      </c>
    </row>
    <row r="296" spans="1:13" ht="15.75">
      <c r="A296" s="7">
        <v>289</v>
      </c>
      <c r="B296" s="33" t="str">
        <f>'Таб 2'!B293</f>
        <v>Система транспортная</v>
      </c>
      <c r="C296" s="56">
        <v>10485.75</v>
      </c>
      <c r="D296" s="48" t="e">
        <f>'Таб 2'!#REF!</f>
        <v>#REF!</v>
      </c>
      <c r="E296" s="48" t="e">
        <f>'Таб 2'!#REF!</f>
        <v>#REF!</v>
      </c>
      <c r="F296" s="48" t="e">
        <f>'Таб 2'!#REF!</f>
        <v>#REF!</v>
      </c>
      <c r="G296" s="48" t="e">
        <f t="shared" si="18"/>
        <v>#REF!</v>
      </c>
      <c r="H296" s="58">
        <v>8373.75</v>
      </c>
      <c r="I296" s="49">
        <v>1.0405</v>
      </c>
      <c r="J296" s="50">
        <f t="shared" si="19"/>
        <v>8712.89</v>
      </c>
      <c r="K296" s="48" t="e">
        <f t="shared" si="20"/>
        <v>#REF!</v>
      </c>
      <c r="L296" s="64">
        <v>1</v>
      </c>
      <c r="M296" s="51" t="e">
        <f t="shared" si="17"/>
        <v>#REF!</v>
      </c>
    </row>
    <row r="297" spans="1:13" ht="15.75">
      <c r="A297" s="7">
        <v>290</v>
      </c>
      <c r="B297" s="33" t="str">
        <f>'Таб 2'!B294</f>
        <v>Ерш</v>
      </c>
      <c r="C297" s="56">
        <v>99</v>
      </c>
      <c r="D297" s="48" t="e">
        <f>'Таб 2'!#REF!</f>
        <v>#REF!</v>
      </c>
      <c r="E297" s="48" t="e">
        <f>'Таб 2'!#REF!</f>
        <v>#REF!</v>
      </c>
      <c r="F297" s="48" t="e">
        <f>'Таб 2'!#REF!</f>
        <v>#REF!</v>
      </c>
      <c r="G297" s="48" t="e">
        <f t="shared" si="18"/>
        <v>#REF!</v>
      </c>
      <c r="H297" s="58">
        <v>72.93</v>
      </c>
      <c r="I297" s="49">
        <v>1.0405</v>
      </c>
      <c r="J297" s="50">
        <f t="shared" si="19"/>
        <v>75.88</v>
      </c>
      <c r="K297" s="48" t="e">
        <f t="shared" si="20"/>
        <v>#REF!</v>
      </c>
      <c r="L297" s="64">
        <v>1</v>
      </c>
      <c r="M297" s="51" t="e">
        <f t="shared" si="17"/>
        <v>#REF!</v>
      </c>
    </row>
    <row r="298" spans="1:13" ht="15.75">
      <c r="A298" s="7">
        <v>291</v>
      </c>
      <c r="B298" s="33" t="str">
        <f>'Таб 2'!B295</f>
        <v>Фильтр для дозаторов</v>
      </c>
      <c r="C298" s="56">
        <v>18603.75</v>
      </c>
      <c r="D298" s="48" t="e">
        <f>'Таб 2'!#REF!</f>
        <v>#REF!</v>
      </c>
      <c r="E298" s="48" t="e">
        <f>'Таб 2'!#REF!</f>
        <v>#REF!</v>
      </c>
      <c r="F298" s="48" t="e">
        <f>'Таб 2'!#REF!</f>
        <v>#REF!</v>
      </c>
      <c r="G298" s="48" t="e">
        <f t="shared" si="18"/>
        <v>#REF!</v>
      </c>
      <c r="H298" s="58">
        <v>5810</v>
      </c>
      <c r="I298" s="49">
        <v>1.0405</v>
      </c>
      <c r="J298" s="50">
        <f t="shared" si="19"/>
        <v>6045.31</v>
      </c>
      <c r="K298" s="48" t="e">
        <f t="shared" si="20"/>
        <v>#REF!</v>
      </c>
      <c r="L298" s="64">
        <v>1</v>
      </c>
      <c r="M298" s="51" t="e">
        <f t="shared" si="17"/>
        <v>#REF!</v>
      </c>
    </row>
    <row r="299" spans="1:13" ht="15.75">
      <c r="A299" s="7">
        <v>292</v>
      </c>
      <c r="B299" s="33" t="str">
        <f>'Таб 2'!B296</f>
        <v>Пробирка</v>
      </c>
      <c r="C299" s="56">
        <v>4.39</v>
      </c>
      <c r="D299" s="48" t="e">
        <f>'Таб 2'!#REF!</f>
        <v>#REF!</v>
      </c>
      <c r="E299" s="48" t="e">
        <f>'Таб 2'!#REF!</f>
        <v>#REF!</v>
      </c>
      <c r="F299" s="48" t="e">
        <f>'Таб 2'!#REF!</f>
        <v>#REF!</v>
      </c>
      <c r="G299" s="48" t="e">
        <f t="shared" si="18"/>
        <v>#REF!</v>
      </c>
      <c r="H299" s="58">
        <v>4.4</v>
      </c>
      <c r="I299" s="49">
        <v>1.0405</v>
      </c>
      <c r="J299" s="50">
        <f t="shared" si="19"/>
        <v>4.58</v>
      </c>
      <c r="K299" s="48" t="e">
        <f t="shared" si="20"/>
        <v>#REF!</v>
      </c>
      <c r="L299" s="64">
        <v>500</v>
      </c>
      <c r="M299" s="51" t="e">
        <f aca="true" t="shared" si="21" ref="M299:M313">K299*L299</f>
        <v>#REF!</v>
      </c>
    </row>
    <row r="300" spans="1:13" ht="15.75">
      <c r="A300" s="7">
        <v>293</v>
      </c>
      <c r="B300" s="33" t="str">
        <f>'Таб 2'!B297</f>
        <v>Пробирка</v>
      </c>
      <c r="C300" s="56">
        <v>5.31</v>
      </c>
      <c r="D300" s="48" t="e">
        <f>'Таб 2'!#REF!</f>
        <v>#REF!</v>
      </c>
      <c r="E300" s="48" t="e">
        <f>'Таб 2'!#REF!</f>
        <v>#REF!</v>
      </c>
      <c r="F300" s="48" t="e">
        <f>'Таб 2'!#REF!</f>
        <v>#REF!</v>
      </c>
      <c r="G300" s="48" t="e">
        <f t="shared" si="18"/>
        <v>#REF!</v>
      </c>
      <c r="H300" s="58">
        <v>6.5</v>
      </c>
      <c r="I300" s="49">
        <v>1.0405</v>
      </c>
      <c r="J300" s="50">
        <f t="shared" si="19"/>
        <v>6.76</v>
      </c>
      <c r="K300" s="48" t="e">
        <f t="shared" si="20"/>
        <v>#REF!</v>
      </c>
      <c r="L300" s="64">
        <v>500</v>
      </c>
      <c r="M300" s="51" t="e">
        <f t="shared" si="21"/>
        <v>#REF!</v>
      </c>
    </row>
    <row r="301" spans="1:13" ht="15.75">
      <c r="A301" s="7">
        <v>294</v>
      </c>
      <c r="B301" s="33" t="str">
        <f>'Таб 2'!B298</f>
        <v>Пробирка центрифужная</v>
      </c>
      <c r="C301" s="56">
        <v>8.75</v>
      </c>
      <c r="D301" s="48" t="e">
        <f>'Таб 2'!#REF!</f>
        <v>#REF!</v>
      </c>
      <c r="E301" s="48" t="e">
        <f>'Таб 2'!#REF!</f>
        <v>#REF!</v>
      </c>
      <c r="F301" s="48" t="e">
        <f>'Таб 2'!#REF!</f>
        <v>#REF!</v>
      </c>
      <c r="G301" s="48" t="e">
        <f t="shared" si="18"/>
        <v>#REF!</v>
      </c>
      <c r="H301" s="58">
        <v>6.72</v>
      </c>
      <c r="I301" s="49">
        <v>1.0405</v>
      </c>
      <c r="J301" s="50">
        <f t="shared" si="19"/>
        <v>6.99</v>
      </c>
      <c r="K301" s="48" t="e">
        <f t="shared" si="20"/>
        <v>#REF!</v>
      </c>
      <c r="L301" s="64">
        <v>500</v>
      </c>
      <c r="M301" s="51" t="e">
        <f t="shared" si="21"/>
        <v>#REF!</v>
      </c>
    </row>
    <row r="302" spans="1:13" ht="15.75">
      <c r="A302" s="7">
        <v>295</v>
      </c>
      <c r="B302" s="33" t="str">
        <f>'Таб 2'!B299</f>
        <v>Пробирка центрифужная</v>
      </c>
      <c r="C302" s="56">
        <v>17.82</v>
      </c>
      <c r="D302" s="48" t="e">
        <f>'Таб 2'!#REF!</f>
        <v>#REF!</v>
      </c>
      <c r="E302" s="48" t="e">
        <f>'Таб 2'!#REF!</f>
        <v>#REF!</v>
      </c>
      <c r="F302" s="48" t="e">
        <f>'Таб 2'!#REF!</f>
        <v>#REF!</v>
      </c>
      <c r="G302" s="48" t="e">
        <f t="shared" si="18"/>
        <v>#REF!</v>
      </c>
      <c r="H302" s="58">
        <v>11.22</v>
      </c>
      <c r="I302" s="49">
        <v>1.0405</v>
      </c>
      <c r="J302" s="50">
        <f t="shared" si="19"/>
        <v>11.67</v>
      </c>
      <c r="K302" s="48" t="e">
        <f t="shared" si="20"/>
        <v>#REF!</v>
      </c>
      <c r="L302" s="64">
        <v>100</v>
      </c>
      <c r="M302" s="51" t="e">
        <f t="shared" si="21"/>
        <v>#REF!</v>
      </c>
    </row>
    <row r="303" spans="1:13" ht="15.75">
      <c r="A303" s="7">
        <v>296</v>
      </c>
      <c r="B303" s="33" t="str">
        <f>'Таб 2'!B300</f>
        <v>Тампонодержатель</v>
      </c>
      <c r="C303" s="56">
        <v>33</v>
      </c>
      <c r="D303" s="48" t="e">
        <f>'Таб 2'!#REF!</f>
        <v>#REF!</v>
      </c>
      <c r="E303" s="48" t="e">
        <f>'Таб 2'!#REF!</f>
        <v>#REF!</v>
      </c>
      <c r="F303" s="48" t="e">
        <f>'Таб 2'!#REF!</f>
        <v>#REF!</v>
      </c>
      <c r="G303" s="48" t="e">
        <f t="shared" si="18"/>
        <v>#REF!</v>
      </c>
      <c r="H303" s="58">
        <v>42.9</v>
      </c>
      <c r="I303" s="49">
        <v>1.0405</v>
      </c>
      <c r="J303" s="50">
        <f t="shared" si="19"/>
        <v>44.64</v>
      </c>
      <c r="K303" s="48" t="e">
        <f t="shared" si="20"/>
        <v>#REF!</v>
      </c>
      <c r="L303" s="64">
        <v>1</v>
      </c>
      <c r="M303" s="51" t="e">
        <f t="shared" si="21"/>
        <v>#REF!</v>
      </c>
    </row>
    <row r="304" spans="1:13" ht="15.75">
      <c r="A304" s="7">
        <v>297</v>
      </c>
      <c r="B304" s="33" t="str">
        <f>'Таб 2'!B301</f>
        <v>Штативы</v>
      </c>
      <c r="C304" s="56">
        <v>90.75</v>
      </c>
      <c r="D304" s="48" t="e">
        <f>'Таб 2'!#REF!</f>
        <v>#REF!</v>
      </c>
      <c r="E304" s="48" t="e">
        <f>'Таб 2'!#REF!</f>
        <v>#REF!</v>
      </c>
      <c r="F304" s="48" t="e">
        <f>'Таб 2'!#REF!</f>
        <v>#REF!</v>
      </c>
      <c r="G304" s="48" t="e">
        <f t="shared" si="18"/>
        <v>#REF!</v>
      </c>
      <c r="H304" s="58">
        <v>83</v>
      </c>
      <c r="I304" s="49">
        <v>1.0405</v>
      </c>
      <c r="J304" s="50">
        <f t="shared" si="19"/>
        <v>86.36</v>
      </c>
      <c r="K304" s="48" t="e">
        <f t="shared" si="20"/>
        <v>#REF!</v>
      </c>
      <c r="L304" s="64">
        <v>1</v>
      </c>
      <c r="M304" s="51" t="e">
        <f t="shared" si="21"/>
        <v>#REF!</v>
      </c>
    </row>
    <row r="305" spans="1:13" ht="15.75">
      <c r="A305" s="7">
        <v>298</v>
      </c>
      <c r="B305" s="33" t="str">
        <f>'Таб 2'!B302</f>
        <v>Штативы</v>
      </c>
      <c r="C305" s="56">
        <v>120.45</v>
      </c>
      <c r="D305" s="48" t="e">
        <f>'Таб 2'!#REF!</f>
        <v>#REF!</v>
      </c>
      <c r="E305" s="48" t="e">
        <f>'Таб 2'!#REF!</f>
        <v>#REF!</v>
      </c>
      <c r="F305" s="48" t="e">
        <f>'Таб 2'!#REF!</f>
        <v>#REF!</v>
      </c>
      <c r="G305" s="48" t="e">
        <f t="shared" si="18"/>
        <v>#REF!</v>
      </c>
      <c r="H305" s="58">
        <v>110</v>
      </c>
      <c r="I305" s="49">
        <v>1.0405</v>
      </c>
      <c r="J305" s="50">
        <f t="shared" si="19"/>
        <v>114.46</v>
      </c>
      <c r="K305" s="48" t="e">
        <f t="shared" si="20"/>
        <v>#REF!</v>
      </c>
      <c r="L305" s="64">
        <v>1</v>
      </c>
      <c r="M305" s="51" t="e">
        <f t="shared" si="21"/>
        <v>#REF!</v>
      </c>
    </row>
    <row r="306" spans="1:13" ht="15.75">
      <c r="A306" s="7">
        <v>299</v>
      </c>
      <c r="B306" s="33" t="str">
        <f>'Таб 2'!B303</f>
        <v>Штатив</v>
      </c>
      <c r="C306" s="56">
        <v>3382.5</v>
      </c>
      <c r="D306" s="48" t="e">
        <f>'Таб 2'!#REF!</f>
        <v>#REF!</v>
      </c>
      <c r="E306" s="48" t="e">
        <f>'Таб 2'!#REF!</f>
        <v>#REF!</v>
      </c>
      <c r="F306" s="48" t="e">
        <f>'Таб 2'!#REF!</f>
        <v>#REF!</v>
      </c>
      <c r="G306" s="48" t="e">
        <f t="shared" si="18"/>
        <v>#REF!</v>
      </c>
      <c r="H306" s="58">
        <v>3052.5</v>
      </c>
      <c r="I306" s="49">
        <v>1.0405</v>
      </c>
      <c r="J306" s="50">
        <f t="shared" si="19"/>
        <v>3176.13</v>
      </c>
      <c r="K306" s="48" t="e">
        <f t="shared" si="20"/>
        <v>#REF!</v>
      </c>
      <c r="L306" s="64">
        <v>1</v>
      </c>
      <c r="M306" s="51" t="e">
        <f t="shared" si="21"/>
        <v>#REF!</v>
      </c>
    </row>
    <row r="307" spans="1:13" ht="15.75">
      <c r="A307" s="7">
        <v>300</v>
      </c>
      <c r="B307" s="33" t="str">
        <f>'Таб 2'!B304</f>
        <v>Штатив</v>
      </c>
      <c r="C307" s="56">
        <v>8324.25</v>
      </c>
      <c r="D307" s="48" t="e">
        <f>'Таб 2'!#REF!</f>
        <v>#REF!</v>
      </c>
      <c r="E307" s="48" t="e">
        <f>'Таб 2'!#REF!</f>
        <v>#REF!</v>
      </c>
      <c r="F307" s="48" t="e">
        <f>'Таб 2'!#REF!</f>
        <v>#REF!</v>
      </c>
      <c r="G307" s="48" t="e">
        <f t="shared" si="18"/>
        <v>#REF!</v>
      </c>
      <c r="H307" s="58">
        <v>7425</v>
      </c>
      <c r="I307" s="49">
        <v>1.0405</v>
      </c>
      <c r="J307" s="50">
        <f t="shared" si="19"/>
        <v>7725.71</v>
      </c>
      <c r="K307" s="48" t="e">
        <f t="shared" si="20"/>
        <v>#REF!</v>
      </c>
      <c r="L307" s="64">
        <v>1</v>
      </c>
      <c r="M307" s="51" t="e">
        <f t="shared" si="21"/>
        <v>#REF!</v>
      </c>
    </row>
    <row r="308" spans="1:13" ht="15.75">
      <c r="A308" s="7">
        <v>301</v>
      </c>
      <c r="B308" s="33" t="str">
        <f>'Таб 2'!B305</f>
        <v>Цилиндр</v>
      </c>
      <c r="C308" s="56">
        <v>5692.5</v>
      </c>
      <c r="D308" s="48" t="e">
        <f>'Таб 2'!#REF!</f>
        <v>#REF!</v>
      </c>
      <c r="E308" s="48" t="e">
        <f>'Таб 2'!#REF!</f>
        <v>#REF!</v>
      </c>
      <c r="F308" s="48" t="e">
        <f>'Таб 2'!#REF!</f>
        <v>#REF!</v>
      </c>
      <c r="G308" s="48" t="e">
        <f t="shared" si="18"/>
        <v>#REF!</v>
      </c>
      <c r="H308" s="59">
        <v>0</v>
      </c>
      <c r="I308" s="49">
        <v>1.0405</v>
      </c>
      <c r="J308" s="50"/>
      <c r="K308" s="48" t="e">
        <f t="shared" si="20"/>
        <v>#REF!</v>
      </c>
      <c r="L308" s="64">
        <v>5</v>
      </c>
      <c r="M308" s="51" t="e">
        <f t="shared" si="21"/>
        <v>#REF!</v>
      </c>
    </row>
    <row r="309" spans="1:13" ht="15.75">
      <c r="A309" s="7">
        <v>302</v>
      </c>
      <c r="B309" s="33" t="str">
        <f>'Таб 2'!B306</f>
        <v>Цилиндр</v>
      </c>
      <c r="C309" s="56">
        <v>1072.5</v>
      </c>
      <c r="D309" s="48" t="e">
        <f>'Таб 2'!#REF!</f>
        <v>#REF!</v>
      </c>
      <c r="E309" s="48" t="e">
        <f>'Таб 2'!#REF!</f>
        <v>#REF!</v>
      </c>
      <c r="F309" s="48" t="e">
        <f>'Таб 2'!#REF!</f>
        <v>#REF!</v>
      </c>
      <c r="G309" s="48" t="e">
        <f t="shared" si="18"/>
        <v>#REF!</v>
      </c>
      <c r="H309" s="59">
        <v>0</v>
      </c>
      <c r="I309" s="49">
        <v>1.0405</v>
      </c>
      <c r="J309" s="50"/>
      <c r="K309" s="48" t="e">
        <f t="shared" si="20"/>
        <v>#REF!</v>
      </c>
      <c r="L309" s="64">
        <v>1</v>
      </c>
      <c r="M309" s="51" t="e">
        <f t="shared" si="21"/>
        <v>#REF!</v>
      </c>
    </row>
    <row r="310" spans="1:13" ht="15.75">
      <c r="A310" s="7">
        <v>303</v>
      </c>
      <c r="B310" s="33" t="str">
        <f>'Таб 2'!B307</f>
        <v>Стандарт-титры</v>
      </c>
      <c r="C310" s="56">
        <v>490</v>
      </c>
      <c r="D310" s="48" t="e">
        <f>'Таб 2'!#REF!</f>
        <v>#REF!</v>
      </c>
      <c r="E310" s="48" t="e">
        <f>'Таб 2'!#REF!</f>
        <v>#REF!</v>
      </c>
      <c r="F310" s="48" t="e">
        <f>'Таб 2'!#REF!</f>
        <v>#REF!</v>
      </c>
      <c r="G310" s="48" t="e">
        <f t="shared" si="18"/>
        <v>#REF!</v>
      </c>
      <c r="H310" s="59">
        <v>0</v>
      </c>
      <c r="I310" s="49">
        <v>1.0405</v>
      </c>
      <c r="J310" s="50"/>
      <c r="K310" s="48" t="e">
        <f t="shared" si="20"/>
        <v>#REF!</v>
      </c>
      <c r="L310" s="64">
        <v>1</v>
      </c>
      <c r="M310" s="51" t="e">
        <f t="shared" si="21"/>
        <v>#REF!</v>
      </c>
    </row>
    <row r="311" spans="1:13" ht="15.75">
      <c r="A311" s="7">
        <v>304</v>
      </c>
      <c r="B311" s="33" t="str">
        <f>'Таб 2'!B308</f>
        <v>Стандарт-титры</v>
      </c>
      <c r="C311" s="56">
        <v>425</v>
      </c>
      <c r="D311" s="48" t="e">
        <f>'Таб 2'!#REF!</f>
        <v>#REF!</v>
      </c>
      <c r="E311" s="48" t="e">
        <f>'Таб 2'!#REF!</f>
        <v>#REF!</v>
      </c>
      <c r="F311" s="48" t="e">
        <f>'Таб 2'!#REF!</f>
        <v>#REF!</v>
      </c>
      <c r="G311" s="48" t="e">
        <f t="shared" si="18"/>
        <v>#REF!</v>
      </c>
      <c r="H311" s="59">
        <v>0</v>
      </c>
      <c r="I311" s="49">
        <v>1.0405</v>
      </c>
      <c r="J311" s="50"/>
      <c r="K311" s="48" t="e">
        <f t="shared" si="20"/>
        <v>#REF!</v>
      </c>
      <c r="L311" s="64">
        <v>1</v>
      </c>
      <c r="M311" s="51" t="e">
        <f t="shared" si="21"/>
        <v>#REF!</v>
      </c>
    </row>
    <row r="312" spans="1:13" ht="15.75">
      <c r="A312" s="7">
        <v>305</v>
      </c>
      <c r="B312" s="33" t="str">
        <f>'Таб 2'!B309</f>
        <v>Журнал для контроля стерилизации</v>
      </c>
      <c r="C312" s="56">
        <v>115.5</v>
      </c>
      <c r="D312" s="48" t="e">
        <f>'Таб 2'!#REF!</f>
        <v>#REF!</v>
      </c>
      <c r="E312" s="48" t="e">
        <f>'Таб 2'!#REF!</f>
        <v>#REF!</v>
      </c>
      <c r="F312" s="48" t="e">
        <f>'Таб 2'!#REF!</f>
        <v>#REF!</v>
      </c>
      <c r="G312" s="48" t="e">
        <f t="shared" si="18"/>
        <v>#REF!</v>
      </c>
      <c r="H312" s="58">
        <v>90.75</v>
      </c>
      <c r="I312" s="49">
        <v>1.0405</v>
      </c>
      <c r="J312" s="50">
        <f t="shared" si="19"/>
        <v>94.43</v>
      </c>
      <c r="K312" s="48" t="e">
        <f t="shared" si="20"/>
        <v>#REF!</v>
      </c>
      <c r="L312" s="64">
        <v>5</v>
      </c>
      <c r="M312" s="51" t="e">
        <f t="shared" si="21"/>
        <v>#REF!</v>
      </c>
    </row>
    <row r="313" spans="1:13" ht="15.75">
      <c r="A313" s="7">
        <v>306</v>
      </c>
      <c r="B313" s="33" t="str">
        <f>'Таб 2'!B310</f>
        <v>Средство для деконтаминации</v>
      </c>
      <c r="C313" s="56">
        <v>4000</v>
      </c>
      <c r="D313" s="48" t="e">
        <f>'Таб 2'!#REF!</f>
        <v>#REF!</v>
      </c>
      <c r="E313" s="48" t="e">
        <f>'Таб 2'!#REF!</f>
        <v>#REF!</v>
      </c>
      <c r="F313" s="48" t="e">
        <f>'Таб 2'!#REF!</f>
        <v>#REF!</v>
      </c>
      <c r="G313" s="48" t="e">
        <f t="shared" si="18"/>
        <v>#REF!</v>
      </c>
      <c r="H313" s="63">
        <v>0</v>
      </c>
      <c r="I313" s="49">
        <v>1.0405</v>
      </c>
      <c r="J313" s="50"/>
      <c r="K313" s="48" t="e">
        <f t="shared" si="20"/>
        <v>#REF!</v>
      </c>
      <c r="L313" s="65">
        <v>6</v>
      </c>
      <c r="M313" s="51" t="e">
        <f t="shared" si="21"/>
        <v>#REF!</v>
      </c>
    </row>
    <row r="314" spans="1:13" s="3" customFormat="1" ht="15.75">
      <c r="A314" s="31"/>
      <c r="B314" s="32"/>
      <c r="C314" s="45"/>
      <c r="D314" s="46"/>
      <c r="E314" s="45"/>
      <c r="F314" s="45"/>
      <c r="G314" s="46"/>
      <c r="H314" s="45"/>
      <c r="I314" s="44"/>
      <c r="J314" s="45"/>
      <c r="K314" s="45"/>
      <c r="L314" s="47"/>
      <c r="M314" s="45" t="e">
        <f>SUM(M8:M313)</f>
        <v>#REF!</v>
      </c>
    </row>
    <row r="315" spans="1:13" s="3" customFormat="1" ht="18.75" customHeight="1">
      <c r="A315" s="34"/>
      <c r="B315" s="6"/>
      <c r="C315" s="38"/>
      <c r="D315" s="39"/>
      <c r="E315" s="38"/>
      <c r="F315" s="38"/>
      <c r="G315" s="39"/>
      <c r="H315" s="38"/>
      <c r="I315" s="36"/>
      <c r="J315" s="38"/>
      <c r="K315" s="38"/>
      <c r="L315" s="42"/>
      <c r="M315" s="38"/>
    </row>
    <row r="316" spans="1:13" s="3" customFormat="1" ht="18.75">
      <c r="A316" s="34"/>
      <c r="B316" s="67" t="s">
        <v>14</v>
      </c>
      <c r="C316" s="67"/>
      <c r="D316" s="67"/>
      <c r="E316" s="67"/>
      <c r="F316" s="67"/>
      <c r="G316" s="35"/>
      <c r="H316" s="35"/>
      <c r="I316" s="36"/>
      <c r="J316" s="68" t="s">
        <v>15</v>
      </c>
      <c r="K316" s="68"/>
      <c r="L316" s="68"/>
      <c r="M316" s="35"/>
    </row>
    <row r="319" spans="7:26" ht="18.75">
      <c r="G319" s="4"/>
      <c r="H319" s="4"/>
      <c r="I319" s="4"/>
      <c r="M319" s="4"/>
      <c r="N319" s="4"/>
      <c r="O319" s="4"/>
      <c r="P319" s="4"/>
      <c r="Q319" s="4"/>
      <c r="R319" s="12"/>
      <c r="S319" s="13"/>
      <c r="T319" s="12"/>
      <c r="U319" s="68"/>
      <c r="V319" s="68"/>
      <c r="W319" s="68"/>
      <c r="X319" s="68"/>
      <c r="Y319" s="68"/>
      <c r="Z319" s="68"/>
    </row>
  </sheetData>
  <sheetProtection/>
  <mergeCells count="12">
    <mergeCell ref="A4:A6"/>
    <mergeCell ref="B4:B6"/>
    <mergeCell ref="G4:G6"/>
    <mergeCell ref="H4:H6"/>
    <mergeCell ref="I4:I6"/>
    <mergeCell ref="B316:F316"/>
    <mergeCell ref="M4:M6"/>
    <mergeCell ref="L4:L6"/>
    <mergeCell ref="J4:J6"/>
    <mergeCell ref="K4:K6"/>
    <mergeCell ref="U319:Z319"/>
    <mergeCell ref="J316:L316"/>
  </mergeCells>
  <printOptions/>
  <pageMargins left="0.1968503937007874" right="0.16" top="0.13" bottom="0.15" header="0.11" footer="0"/>
  <pageSetup horizontalDpi="300" verticalDpi="300" orientation="landscape" paperSize="9" scale="70" r:id="rId1"/>
</worksheet>
</file>

<file path=xl/worksheets/sheet3.xml><?xml version="1.0" encoding="utf-8"?>
<worksheet xmlns="http://schemas.openxmlformats.org/spreadsheetml/2006/main" xmlns:r="http://schemas.openxmlformats.org/officeDocument/2006/relationships">
  <sheetPr>
    <tabColor rgb="FFFFFF00"/>
  </sheetPr>
  <dimension ref="A1:E45"/>
  <sheetViews>
    <sheetView zoomScalePageLayoutView="0" workbookViewId="0" topLeftCell="A1">
      <selection activeCell="H26" sqref="H26"/>
    </sheetView>
  </sheetViews>
  <sheetFormatPr defaultColWidth="9.00390625" defaultRowHeight="12.75"/>
  <cols>
    <col min="1" max="1" width="4.625" style="27" customWidth="1"/>
    <col min="2" max="2" width="31.25390625" style="14" customWidth="1"/>
    <col min="3" max="3" width="23.125" style="14" customWidth="1"/>
    <col min="4" max="4" width="36.875" style="14" customWidth="1"/>
    <col min="5" max="16384" width="9.125" style="14" customWidth="1"/>
  </cols>
  <sheetData>
    <row r="1" spans="1:5" ht="15.75" customHeight="1">
      <c r="A1" s="88" t="s">
        <v>45</v>
      </c>
      <c r="B1" s="88"/>
      <c r="C1" s="88"/>
      <c r="D1" s="88"/>
      <c r="E1" s="20"/>
    </row>
    <row r="2" spans="1:5" ht="13.5" customHeight="1">
      <c r="A2" s="89" t="s">
        <v>52</v>
      </c>
      <c r="B2" s="89"/>
      <c r="C2" s="89"/>
      <c r="D2" s="89"/>
      <c r="E2" s="16"/>
    </row>
    <row r="3" spans="1:5" ht="15.75" customHeight="1">
      <c r="A3" s="91" t="s">
        <v>53</v>
      </c>
      <c r="B3" s="91"/>
      <c r="C3" s="91"/>
      <c r="D3" s="91"/>
      <c r="E3" s="16"/>
    </row>
    <row r="4" spans="1:5" ht="15">
      <c r="A4" s="91"/>
      <c r="B4" s="91"/>
      <c r="C4" s="91"/>
      <c r="D4" s="91"/>
      <c r="E4" s="16"/>
    </row>
    <row r="5" spans="1:5" ht="15">
      <c r="A5" s="91"/>
      <c r="B5" s="91"/>
      <c r="C5" s="91"/>
      <c r="D5" s="91"/>
      <c r="E5" s="16"/>
    </row>
    <row r="6" spans="1:5" ht="8.25" customHeight="1">
      <c r="A6" s="91"/>
      <c r="B6" s="91"/>
      <c r="C6" s="91"/>
      <c r="D6" s="91"/>
      <c r="E6" s="16"/>
    </row>
    <row r="7" spans="1:5" ht="9" customHeight="1">
      <c r="A7" s="91"/>
      <c r="B7" s="91"/>
      <c r="C7" s="91"/>
      <c r="D7" s="91"/>
      <c r="E7" s="16"/>
    </row>
    <row r="8" spans="1:5" ht="12" customHeight="1">
      <c r="A8" s="21"/>
      <c r="B8" s="15"/>
      <c r="C8" s="15"/>
      <c r="D8" s="17" t="s">
        <v>35</v>
      </c>
      <c r="E8" s="16"/>
    </row>
    <row r="9" spans="1:5" ht="15">
      <c r="A9" s="22" t="s">
        <v>34</v>
      </c>
      <c r="B9" s="16"/>
      <c r="C9" s="16"/>
      <c r="D9" s="16"/>
      <c r="E9" s="16"/>
    </row>
    <row r="10" spans="1:4" ht="24.75" customHeight="1">
      <c r="A10" s="23">
        <v>1</v>
      </c>
      <c r="B10" s="85" t="s">
        <v>19</v>
      </c>
      <c r="C10" s="86"/>
      <c r="D10" s="18" t="s">
        <v>20</v>
      </c>
    </row>
    <row r="11" spans="1:4" ht="23.25" customHeight="1">
      <c r="A11" s="23">
        <v>2</v>
      </c>
      <c r="B11" s="85" t="s">
        <v>21</v>
      </c>
      <c r="C11" s="86"/>
      <c r="D11" s="18" t="s">
        <v>54</v>
      </c>
    </row>
    <row r="12" spans="1:4" ht="24.75" customHeight="1">
      <c r="A12" s="23">
        <v>3</v>
      </c>
      <c r="B12" s="85" t="s">
        <v>22</v>
      </c>
      <c r="C12" s="86"/>
      <c r="D12" s="37" t="s">
        <v>55</v>
      </c>
    </row>
    <row r="13" spans="1:4" ht="26.25" customHeight="1">
      <c r="A13" s="23">
        <v>4</v>
      </c>
      <c r="B13" s="85" t="s">
        <v>23</v>
      </c>
      <c r="C13" s="86"/>
      <c r="D13" s="18" t="str">
        <f>D11</f>
        <v>Реагенты для КДЛ</v>
      </c>
    </row>
    <row r="14" spans="1:4" ht="15">
      <c r="A14" s="23">
        <v>5</v>
      </c>
      <c r="B14" s="85" t="s">
        <v>24</v>
      </c>
      <c r="C14" s="86"/>
      <c r="D14" s="18" t="s">
        <v>25</v>
      </c>
    </row>
    <row r="15" spans="1:4" ht="30">
      <c r="A15" s="23">
        <v>6</v>
      </c>
      <c r="B15" s="85" t="s">
        <v>26</v>
      </c>
      <c r="C15" s="86"/>
      <c r="D15" s="18" t="s">
        <v>42</v>
      </c>
    </row>
    <row r="16" spans="1:4" ht="30">
      <c r="A16" s="23">
        <v>7</v>
      </c>
      <c r="B16" s="85" t="s">
        <v>27</v>
      </c>
      <c r="C16" s="86"/>
      <c r="D16" s="18" t="s">
        <v>51</v>
      </c>
    </row>
    <row r="17" spans="1:4" ht="20.25" customHeight="1">
      <c r="A17" s="24" t="s">
        <v>36</v>
      </c>
      <c r="B17" s="25" t="e">
        <f>'Таб 3'!C5</f>
        <v>#REF!</v>
      </c>
      <c r="C17" s="26" t="e">
        <f>'Таб 2'!#REF!</f>
        <v>#REF!</v>
      </c>
      <c r="D17" s="19" t="e">
        <f>'Таб 2'!#REF!</f>
        <v>#REF!</v>
      </c>
    </row>
    <row r="18" spans="1:4" ht="20.25" customHeight="1">
      <c r="A18" s="24" t="s">
        <v>37</v>
      </c>
      <c r="B18" s="25" t="e">
        <f>'Таб 3'!D5</f>
        <v>#REF!</v>
      </c>
      <c r="C18" s="26" t="e">
        <f>'Таб 2'!#REF!</f>
        <v>#REF!</v>
      </c>
      <c r="D18" s="19" t="e">
        <f>'Таб 2'!#REF!</f>
        <v>#REF!</v>
      </c>
    </row>
    <row r="19" spans="1:4" ht="20.25" customHeight="1">
      <c r="A19" s="24" t="s">
        <v>38</v>
      </c>
      <c r="B19" s="25" t="e">
        <f>'Таб 3'!E5</f>
        <v>#REF!</v>
      </c>
      <c r="C19" s="26" t="e">
        <f>'Таб 2'!#REF!</f>
        <v>#REF!</v>
      </c>
      <c r="D19" s="19" t="e">
        <f>'Таб 2'!#REF!</f>
        <v>#REF!</v>
      </c>
    </row>
    <row r="20" spans="1:4" ht="20.25" customHeight="1">
      <c r="A20" s="24" t="s">
        <v>39</v>
      </c>
      <c r="B20" s="25" t="e">
        <f>'Таб 3'!F5</f>
        <v>#REF!</v>
      </c>
      <c r="C20" s="26" t="e">
        <f>'Таб 2'!#REF!</f>
        <v>#REF!</v>
      </c>
      <c r="D20" s="19" t="e">
        <f>'Таб 2'!#REF!</f>
        <v>#REF!</v>
      </c>
    </row>
    <row r="21" spans="1:4" ht="45" customHeight="1">
      <c r="A21" s="24" t="s">
        <v>40</v>
      </c>
      <c r="B21" s="92" t="s">
        <v>28</v>
      </c>
      <c r="C21" s="93"/>
      <c r="D21" s="18" t="s">
        <v>29</v>
      </c>
    </row>
    <row r="22" spans="1:4" ht="35.25" customHeight="1">
      <c r="A22" s="23">
        <v>8</v>
      </c>
      <c r="B22" s="85" t="s">
        <v>30</v>
      </c>
      <c r="C22" s="86"/>
      <c r="D22" s="18" t="s">
        <v>468</v>
      </c>
    </row>
    <row r="23" spans="1:4" ht="35.25" customHeight="1">
      <c r="A23" s="23">
        <v>9</v>
      </c>
      <c r="B23" s="85" t="s">
        <v>31</v>
      </c>
      <c r="C23" s="86"/>
      <c r="D23" s="30"/>
    </row>
    <row r="24" spans="1:4" ht="60" customHeight="1">
      <c r="A24" s="23">
        <v>10</v>
      </c>
      <c r="B24" s="85" t="s">
        <v>41</v>
      </c>
      <c r="C24" s="86"/>
      <c r="D24" s="87"/>
    </row>
    <row r="25" spans="1:4" ht="48" customHeight="1">
      <c r="A25" s="23">
        <v>11</v>
      </c>
      <c r="B25" s="85" t="s">
        <v>32</v>
      </c>
      <c r="C25" s="86"/>
      <c r="D25" s="87"/>
    </row>
    <row r="26" spans="1:4" ht="27.75" customHeight="1">
      <c r="A26" s="23">
        <v>12</v>
      </c>
      <c r="B26" s="85" t="s">
        <v>33</v>
      </c>
      <c r="C26" s="86"/>
      <c r="D26" s="19"/>
    </row>
    <row r="27" spans="1:4" ht="24" customHeight="1">
      <c r="A27" s="23">
        <v>13</v>
      </c>
      <c r="B27" s="90" t="s">
        <v>46</v>
      </c>
      <c r="C27" s="86"/>
      <c r="D27" s="10"/>
    </row>
    <row r="28" spans="1:4" ht="30" customHeight="1">
      <c r="A28" s="23">
        <v>14</v>
      </c>
      <c r="B28" s="85" t="s">
        <v>50</v>
      </c>
      <c r="C28" s="86"/>
      <c r="D28" s="19" t="e">
        <f>'Таб 3'!M314</f>
        <v>#REF!</v>
      </c>
    </row>
    <row r="29" spans="2:3" ht="57.75" customHeight="1">
      <c r="B29" s="28"/>
      <c r="C29" s="28"/>
    </row>
    <row r="30" spans="2:4" ht="15">
      <c r="B30" s="29" t="s">
        <v>43</v>
      </c>
      <c r="C30" s="29"/>
      <c r="D30" s="17" t="s">
        <v>44</v>
      </c>
    </row>
    <row r="31" spans="3:4" ht="14.25">
      <c r="C31" s="28"/>
      <c r="D31" s="28"/>
    </row>
    <row r="32" spans="2:4" ht="15">
      <c r="B32" s="29" t="s">
        <v>48</v>
      </c>
      <c r="C32" s="28"/>
      <c r="D32" s="17" t="s">
        <v>49</v>
      </c>
    </row>
    <row r="33" spans="2:3" ht="14.25">
      <c r="B33" s="28"/>
      <c r="C33" s="28"/>
    </row>
    <row r="34" spans="2:3" ht="14.25">
      <c r="B34" s="28"/>
      <c r="C34" s="28"/>
    </row>
    <row r="35" spans="2:3" ht="14.25">
      <c r="B35" s="28"/>
      <c r="C35" s="28"/>
    </row>
    <row r="36" spans="2:3" ht="14.25">
      <c r="B36" s="28"/>
      <c r="C36" s="28"/>
    </row>
    <row r="37" spans="2:3" ht="14.25">
      <c r="B37" s="28"/>
      <c r="C37" s="28"/>
    </row>
    <row r="38" spans="2:3" ht="14.25">
      <c r="B38" s="28"/>
      <c r="C38" s="28"/>
    </row>
    <row r="39" spans="2:3" ht="14.25">
      <c r="B39" s="28"/>
      <c r="C39" s="28"/>
    </row>
    <row r="40" spans="2:3" ht="14.25">
      <c r="B40" s="28"/>
      <c r="C40" s="28"/>
    </row>
    <row r="41" spans="2:3" ht="14.25">
      <c r="B41" s="28"/>
      <c r="C41" s="28"/>
    </row>
    <row r="42" spans="2:3" ht="14.25">
      <c r="B42" s="28"/>
      <c r="C42" s="28"/>
    </row>
    <row r="43" spans="2:3" ht="14.25">
      <c r="B43" s="28"/>
      <c r="C43" s="28"/>
    </row>
    <row r="44" spans="2:3" ht="14.25">
      <c r="B44" s="28"/>
      <c r="C44" s="28"/>
    </row>
    <row r="45" spans="2:3" ht="14.25">
      <c r="B45" s="28"/>
      <c r="C45" s="28"/>
    </row>
  </sheetData>
  <sheetProtection/>
  <mergeCells count="19">
    <mergeCell ref="A1:D1"/>
    <mergeCell ref="A2:D2"/>
    <mergeCell ref="B26:C26"/>
    <mergeCell ref="B27:C27"/>
    <mergeCell ref="B28:C28"/>
    <mergeCell ref="A3:D7"/>
    <mergeCell ref="B21:C21"/>
    <mergeCell ref="B22:C22"/>
    <mergeCell ref="B23:C23"/>
    <mergeCell ref="B24:C24"/>
    <mergeCell ref="B25:C25"/>
    <mergeCell ref="D24:D25"/>
    <mergeCell ref="B10:C10"/>
    <mergeCell ref="B11:C11"/>
    <mergeCell ref="B12:C12"/>
    <mergeCell ref="B13:C13"/>
    <mergeCell ref="B14:C14"/>
    <mergeCell ref="B15:C15"/>
    <mergeCell ref="B16:C16"/>
  </mergeCells>
  <printOptions/>
  <pageMargins left="0.3" right="0.13" top="0.32" bottom="0.19" header="0.17" footer="0.1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7">
      <selection activeCell="C11" sqref="C11"/>
    </sheetView>
  </sheetViews>
  <sheetFormatPr defaultColWidth="9.00390625" defaultRowHeight="12.75"/>
  <sheetData>
    <row r="23" ht="2.25" customHeight="1"/>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Igor</cp:lastModifiedBy>
  <cp:lastPrinted>2020-12-23T06:29:27Z</cp:lastPrinted>
  <dcterms:created xsi:type="dcterms:W3CDTF">2011-08-16T14:08:10Z</dcterms:created>
  <dcterms:modified xsi:type="dcterms:W3CDTF">2020-12-23T06:30:21Z</dcterms:modified>
  <cp:category/>
  <cp:version/>
  <cp:contentType/>
  <cp:contentStatus/>
</cp:coreProperties>
</file>